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'Лист1'!$C$1:$C$409</definedName>
    <definedName name="_xlnm.Print_Titles" localSheetId="0">'Лист1'!$9:$9</definedName>
    <definedName name="_xlnm.Print_Area" localSheetId="0">'Лист1'!$A$1:$H$408</definedName>
  </definedNames>
  <calcPr fullCalcOnLoad="1"/>
</workbook>
</file>

<file path=xl/sharedStrings.xml><?xml version="1.0" encoding="utf-8"?>
<sst xmlns="http://schemas.openxmlformats.org/spreadsheetml/2006/main" count="1651" uniqueCount="365">
  <si>
    <t>Уличное освещение</t>
  </si>
  <si>
    <t>600 02 00</t>
  </si>
  <si>
    <t>600 03 00</t>
  </si>
  <si>
    <t>Озеленение</t>
  </si>
  <si>
    <t>600 04 00</t>
  </si>
  <si>
    <t>Организация и содержание мест захоронения</t>
  </si>
  <si>
    <t>Администрация городского округа Железнодорожный</t>
  </si>
  <si>
    <t>Другие вопросы в области национальной безопасности и правоохранительной деятельности</t>
  </si>
  <si>
    <t>Поисковые и аварийно-спасательные учреждения</t>
  </si>
  <si>
    <t>302 00 00</t>
  </si>
  <si>
    <t>Комитет по управлению имуществом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</si>
  <si>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</si>
  <si>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</si>
  <si>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Другие вопросы в области жилищно-коммунального хозяйства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</si>
  <si>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</si>
  <si>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</si>
  <si>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</si>
  <si>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муниципальному долгу  </t>
  </si>
  <si>
    <t>065 03 00</t>
  </si>
  <si>
    <t>Резервные фонды</t>
  </si>
  <si>
    <t>070 00 00</t>
  </si>
  <si>
    <t>Резервные фонды местных администраций</t>
  </si>
  <si>
    <t>Код</t>
  </si>
  <si>
    <t>ВСЕГО РАСХОДОВ</t>
  </si>
  <si>
    <t>505 48 00</t>
  </si>
  <si>
    <t>Комитет по образованию Администрации городского округа Железнодорожный</t>
  </si>
  <si>
    <t>002 04 07</t>
  </si>
  <si>
    <t>002 04 08</t>
  </si>
  <si>
    <t>002 12 00</t>
  </si>
  <si>
    <t>209 01 00</t>
  </si>
  <si>
    <t>218 01 00</t>
  </si>
  <si>
    <t>303 02 00</t>
  </si>
  <si>
    <t>к решению Совета депутатов</t>
  </si>
  <si>
    <t>городского округа Железнодорожный</t>
  </si>
  <si>
    <t>491 01 00</t>
  </si>
  <si>
    <t>Жилищно-коммунальное хозяйство</t>
  </si>
  <si>
    <t>Охрана окружающей среды</t>
  </si>
  <si>
    <t>Образование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</si>
  <si>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</si>
  <si>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</si>
  <si>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</si>
  <si>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Реализация государственной политики в области  приватизации и управления государственной и муниципальной собственностью</t>
  </si>
  <si>
    <t>090 00 00</t>
  </si>
  <si>
    <t>Другие вопросы в области национальной экономики</t>
  </si>
  <si>
    <t>12</t>
  </si>
  <si>
    <t>Больницы, клиники, госпитали, медико-санитарные части</t>
  </si>
  <si>
    <t>470 00 00</t>
  </si>
  <si>
    <t>Станции скорой и неотложной помощи</t>
  </si>
  <si>
    <t>Охрана семьи и детства</t>
  </si>
  <si>
    <t>Защита населения и территории от чрезвычайных ситуаций природного и техногенного характера, гражданская оборона</t>
  </si>
  <si>
    <t>Председатель представительного органа муниципального образования</t>
  </si>
  <si>
    <t>303 00 00</t>
  </si>
  <si>
    <t>Автомобильный транспорт</t>
  </si>
  <si>
    <t>Отдельные мероприятия в области автомобильного транспорта</t>
  </si>
  <si>
    <t>Строительство и содержание автомобильных дорог и инженерных сооружений на них в границах городских округов в рамках благоустройства</t>
  </si>
  <si>
    <t>Охрана объектов растительного и животного мира и среды их обитания</t>
  </si>
  <si>
    <t>Состояние окружающей среды и природопользование</t>
  </si>
  <si>
    <t>505 86 00</t>
  </si>
  <si>
    <t>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</si>
  <si>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Целевые программы муниципальных образований</t>
  </si>
  <si>
    <t>795 00 00</t>
  </si>
  <si>
    <t>Финансовое управление Администрации городского округа Железнодорожный</t>
  </si>
  <si>
    <t>002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</si>
  <si>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</si>
  <si>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</si>
  <si>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>795 01 00</t>
  </si>
  <si>
    <t>795 03 00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</si>
  <si>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</si>
  <si>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</si>
  <si>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</si>
  <si>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</si>
  <si>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Депутаты представительного органа муниципального образования</t>
  </si>
  <si>
    <t>Доплаты к пенсиям государственным служащим субъектов РФ и муниципальных служащих</t>
  </si>
  <si>
    <t>Долгосрочная целевая программа кадетского образования в городском округе Железнодорожный на 2011-2013 годы</t>
  </si>
  <si>
    <t>Долгосрочная целевая программа на 2011-2013 годы "Повышение мотивации  обучающихся к учебе "Путь к успеху"</t>
  </si>
  <si>
    <t>795 05 00</t>
  </si>
  <si>
    <t>440 30 00</t>
  </si>
  <si>
    <t>Дорожное хозяйство</t>
  </si>
  <si>
    <t>315 00 00</t>
  </si>
  <si>
    <t>Содержание и управление дорожным хозяйством</t>
  </si>
  <si>
    <t>315 01 00</t>
  </si>
  <si>
    <t>Содержание автомобильных дорог общего пользования</t>
  </si>
  <si>
    <t>Другие вопросы в области физической культуры и спорта</t>
  </si>
  <si>
    <t>Субвенция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</si>
  <si>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303 02 01</t>
  </si>
  <si>
    <t>Субсидии некоммерческим организациям (за исключением муниципальных учреждений)</t>
  </si>
  <si>
    <t>Публичные нормативные выплаты гражданам несоциального характера</t>
  </si>
  <si>
    <t>Расходы на организацию транспортного обслуживания населения автомобильным транспортом в соответствии с муниципальными контрактами на оказание услуг по перевозке пассажиров</t>
  </si>
  <si>
    <t>315 01 03</t>
  </si>
  <si>
    <t>Другие вопросы в области здравоохранения</t>
  </si>
  <si>
    <t>Мероприятия в области спорта и физической культуры</t>
  </si>
  <si>
    <t>Отдел по физической культуре, спорту, туризму и делам молодежи Администрации городского округа Железнодорожный</t>
  </si>
  <si>
    <t>Отдел по культуре Администрации городского округа Железнодорожный</t>
  </si>
  <si>
    <t>Долгосрочная целевая программа "Развитие дошкольного образования в городе Железнодорожном в 2012-2014 годах"</t>
  </si>
  <si>
    <t>Отдел по здравоохранению Администрации городского округа Железнодорожный</t>
  </si>
  <si>
    <t>002 04 01</t>
  </si>
  <si>
    <t>302 10 00</t>
  </si>
  <si>
    <t>302 20 00</t>
  </si>
  <si>
    <t>Субсидии бюджетным учреждениям</t>
  </si>
  <si>
    <t>Расходы на содержание  и обеспечение деятельности  поисковых и аварийно-спасательных учреждений ( оказание муниципальных услуг)</t>
  </si>
  <si>
    <t>Расходы на содержание  и обеспечение деятельности  поисковых и аварийно-спасательных учреждений (содержание имущества, необходимого для оказания муниципальных услуг)</t>
  </si>
  <si>
    <t>Расходы на содержание  и обеспечение деятельности детских дошкольных учреждений (оказание муниципальных услуг)</t>
  </si>
  <si>
    <t>Расходы на содержание  и обеспечение деятельности детских дошкольных учреждений (содержание имущества, необходимого для оказания муниципальных услуг)</t>
  </si>
  <si>
    <t>420 10 00</t>
  </si>
  <si>
    <t>420 20 00</t>
  </si>
  <si>
    <t>Расходы на содержание  и обеспечение деятельности школ-детских садов, школ начальных, неполных средних и средних (оказание муниципальных услуг)</t>
  </si>
  <si>
    <t>Расходы на содержание  и обеспечение деятельности школ-детских садов, школ начальных, неполных средних и средних (содержание имущества, необходимого для оказания муниципальных услуг)</t>
  </si>
  <si>
    <t>Субсидии автономным учреждениям на иные цели</t>
  </si>
  <si>
    <t>Расходы за счет субвенции на обеспечение в соответствии с законодательством РФ государственных  гарантий  прав граждан на получение общедоступного и бесплатного  дошкольного, начального общего, основного общего, среднего(полного)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местного бюджета),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</t>
  </si>
  <si>
    <t>Финансирование расходов на оплату труда работников школ-детских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местного бюджета),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</si>
  <si>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Финансирование расходов на оплату труда работников школ-детских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местного бюджета),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(прочие расходы)</t>
  </si>
  <si>
    <t>Оплата расходов, связанных с компенсацией проезда к месту учебы и обратно отдельным категориям обучающихся в школах-детских садах, школах начальных, неполных средних и средних (оказание муниципальных услуг)</t>
  </si>
  <si>
    <t>Социальные выплаты гражданам, кроме публичных нормативных социальных выплат</t>
  </si>
  <si>
    <t>Финансирование частичной компенсации стоимости питания отдельным категориям обучающихся в школах-детских садах, школах начальных, не полных средних и средних (оказание муниципальных услуг)</t>
  </si>
  <si>
    <t>421 10 00</t>
  </si>
  <si>
    <t>421 20 00</t>
  </si>
  <si>
    <t>421 00 10</t>
  </si>
  <si>
    <t>421 10 10</t>
  </si>
  <si>
    <t>421 00 12</t>
  </si>
  <si>
    <t>421 10 12</t>
  </si>
  <si>
    <t>320</t>
  </si>
  <si>
    <t>421 00 13</t>
  </si>
  <si>
    <t>421 10 13</t>
  </si>
  <si>
    <t>Расходы за счет субвенции по финансовой поддержке негосударственных общеобразовательных учреждений в Московской области в части расходов на оплату труда работников негосударственных общеобразовательных учреждений, расходов на учебники 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</t>
  </si>
  <si>
    <t>Финансовая поддержка  негосударственных школ-детских садов, школ начальных, неполных средних и средних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 (оказание муниципальных услуг)</t>
  </si>
  <si>
    <t>421 00 19</t>
  </si>
  <si>
    <t>421 10 19</t>
  </si>
  <si>
    <t>630</t>
  </si>
  <si>
    <t>Выплата именной стипендии Главы городского округа Железнодорожный одаренным детям в области культуры и искусства "Наши надежды"*</t>
  </si>
  <si>
    <t>Расходы на содержание  и обеспечение деятельности учреждений по внешкольной работе с детьми (оказание муниципальных услуг)</t>
  </si>
  <si>
    <t>Расходы на содержание  и обеспечение деятельности учреждений по внешкольной работе с детьми (содержание имущества, необходимого для оказания муниципальных услуг)</t>
  </si>
  <si>
    <t>Расходы на содержание  и обеспечение деятельности учреждений по внешкольной работе с детьми (прочие расходы)</t>
  </si>
  <si>
    <t>423 10 00</t>
  </si>
  <si>
    <t>423 20 00</t>
  </si>
  <si>
    <t>Обслуживание муниципального долга</t>
  </si>
  <si>
    <t>Расходы на содержание 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 (оказание муниципальных услуг)</t>
  </si>
  <si>
    <t>Расходы на содержание 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 (содержание имущества, необходимого для оказания муниципальных услуг)</t>
  </si>
  <si>
    <t>Расходы за счет субвенции на организацию выплаты компенсации родительской платы за содержание ребенка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 за счет средств бюджета Московской области</t>
  </si>
  <si>
    <t>Оплата труда работников централизованных бухгалтерий  (оказание муниципальных услуг)</t>
  </si>
  <si>
    <t>452 10 00</t>
  </si>
  <si>
    <t>452 20 00</t>
  </si>
  <si>
    <t>452 00 02</t>
  </si>
  <si>
    <t>452 10 02</t>
  </si>
  <si>
    <t>Расходы за счет субвенции на выплату компенсации части родительской платы за содержание ребенка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 (прочие расходы)</t>
  </si>
  <si>
    <t>Расходы за счет субвенции на организацию выплаты компенсации родительской платы за содержание ребенка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 за счет средств бюджета Московской области (прочие расходы)</t>
  </si>
  <si>
    <t>520 10 30</t>
  </si>
  <si>
    <t>Расходы на содержание  и обеспечение деятельности учреждений культуры (оказание муниципальных услуг)</t>
  </si>
  <si>
    <t>Расходы на содержание  и обеспечение деятельности учреждений культуры (содержание имущества, необходимого для оказания муниципальных услуг)</t>
  </si>
  <si>
    <t>Расходы на содержание  и обеспечение деятельности  учреждений культуры (прочие расходы)</t>
  </si>
  <si>
    <t>440 10 00</t>
  </si>
  <si>
    <t>440 20 00</t>
  </si>
  <si>
    <t>Расходы на содержание  и обеспечение деятельности музеев и постоянных выставок (оказание муниципальных услуг)</t>
  </si>
  <si>
    <t>Расходы на содержание  и обеспечение деятельности музеев и постоянных выставок (содержание имущества, необходимого для оказания муниципальных услуг)</t>
  </si>
  <si>
    <t>441 10 00</t>
  </si>
  <si>
    <t>441 20 00</t>
  </si>
  <si>
    <t>Расходы на содержание  и обеспечение деятельности библиотек (оказание муниципальных услуг)</t>
  </si>
  <si>
    <t>Расходы на содержание  и обеспечение деятельности библиотек (содержание имущества, необходимого для оказания муниципальных услуг)</t>
  </si>
  <si>
    <t>442 10 00</t>
  </si>
  <si>
    <t>442 20 00</t>
  </si>
  <si>
    <t>Расходы на содержание  и обеспечение деятельности  центров спортивной подготовки ( оказание муниципальных услуг)</t>
  </si>
  <si>
    <t>Расходы на содержание  и обеспечение деятельности центров спортивной подготовки (содержание имущества, необходимого для оказания муниципальных услуг)</t>
  </si>
  <si>
    <t>482 10 00</t>
  </si>
  <si>
    <t>482 20 00</t>
  </si>
  <si>
    <t>Расходы на содержание и обеспечение деятельности больниц, клиник, госпиталей, медико-санитарных частей (оказание муниципальных услуг)</t>
  </si>
  <si>
    <t>Расходы за счет субвенции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№26/2006-03 «О порядке обеспечения полноценным питанием беременных женщин, кормящих матерей, а также детей в возрасте до трех лет в Московской области»</t>
  </si>
  <si>
    <t>Расходы за счет субвенции на организацию оказания медицинской помощи на территории муниципального образования</t>
  </si>
  <si>
    <t>Расходы на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</si>
  <si>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Расходы за счет субвенции на обеспечение питанием, одеждой, обувью и  мягким инвентарем детей-сирот и детей, оставшихся без попечения родителей, находящихся в лечебно-профилактических учреждениях Московской области</t>
  </si>
  <si>
    <t>470 00 04</t>
  </si>
  <si>
    <t>470 10 04</t>
  </si>
  <si>
    <t>470 00 05</t>
  </si>
  <si>
    <t>470 10 05</t>
  </si>
  <si>
    <t>470 20 05</t>
  </si>
  <si>
    <t>470 00 06</t>
  </si>
  <si>
    <t>470 10 06</t>
  </si>
  <si>
    <t>Расходы на содержание и обеспечение деятельности поликлиник, амбулаторий, диагностических центров (оказание муниципальных услуг)</t>
  </si>
  <si>
    <t>Расходы на содержание и обеспечение деятельности поликлиник, амбулаторий, диагностических центров ( содержание имущества, необходимого для оказания муниципальных услуг)</t>
  </si>
  <si>
    <t>471 00 05</t>
  </si>
  <si>
    <t>471 10 05</t>
  </si>
  <si>
    <t>471 20 05</t>
  </si>
  <si>
    <t>Расходы на содержание и обеспечение деятельности станций скорой и неотложной помощи (оказание муниципальных услуг)</t>
  </si>
  <si>
    <t>Субсидии бюджетным учреждениям на иные цели</t>
  </si>
  <si>
    <t>Расходы на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</si>
  <si>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477 00 05</t>
  </si>
  <si>
    <t>477 10 05</t>
  </si>
  <si>
    <t>477 20 05</t>
  </si>
  <si>
    <t>Пособия и компенсации гражданам и иные социальные выплаты, кроме публичных нормативных обязательств</t>
  </si>
  <si>
    <t>Субвенция 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</si>
  <si>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795 07 00</t>
  </si>
  <si>
    <t>Мобилизационная и вневойсковая подготовка</t>
  </si>
  <si>
    <t>Руководство и управление в сфере установленных функций</t>
  </si>
  <si>
    <t>Субвенция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</si>
  <si>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001 36 00</t>
  </si>
  <si>
    <t>Ведомственная структура расходов бюджета городского округа Железнодорожный на 2013 год</t>
  </si>
  <si>
    <t>от   .11.2012 №</t>
  </si>
  <si>
    <t>Закупка товаров , работ, услуг в сфере информационно-коммуникационных технологий</t>
  </si>
  <si>
    <t>Прочая закупка товаров, работ, услуг для муниципальных нужд</t>
  </si>
  <si>
    <t>Закупка товаров, работ, услуг в целях  капитального ремонта муниципального имущества</t>
  </si>
  <si>
    <t>Уплата налога на имущество организаций и земельного налога</t>
  </si>
  <si>
    <t>Резервные средства</t>
  </si>
  <si>
    <t>Уплата прочих налогов, сборов и иных платежей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</si>
  <si>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</si>
  <si>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</si>
  <si>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244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</si>
  <si>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</si>
  <si>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Меры социальной поддержки населения по публичным нормативным обязательствам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</si>
  <si>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</si>
  <si>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Оказание других видов социальной помощи*</t>
  </si>
  <si>
    <t>Долгосрочная целевая программа "Социально-экономическое развитие города Железнодорожного на 2011-2015 годы"</t>
  </si>
  <si>
    <t>600 05 00</t>
  </si>
  <si>
    <t>Прочие мероприятия по благоустройству городских округов и поселений</t>
  </si>
  <si>
    <t xml:space="preserve"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муниципальных районов и городских округов Московской области </t>
  </si>
  <si>
    <t>Субвенция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</si>
  <si>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Расходы за счет субвенции 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 № 7/2005-ОЗ «О компенсации расходов на проезд к месту учебы и обратно отдельным категориям обучающихся» </t>
  </si>
  <si>
    <t>Расходы за счет субвенции на 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Московской области"</t>
  </si>
  <si>
    <t>Субвенция на выплату компенсации части родительской платы за содержание ребенка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</t>
  </si>
  <si>
    <t>Долгосрочная целевая программа "Профилактика алкоголизма, наркомании, токсикомании, правонарушений в городе Железнодорожном на 2011-2013 годы"</t>
  </si>
  <si>
    <t>795 02 00</t>
  </si>
  <si>
    <t>Предоставление гражданам субсидий на оплату жилого помещения и коммунальных услуг</t>
  </si>
  <si>
    <t>13</t>
  </si>
  <si>
    <t>Обслуживание государственного внутреннего  и муниципального долга</t>
  </si>
  <si>
    <t>Прочие расходы, не отнесенные к другим целевым статьям</t>
  </si>
  <si>
    <t>806 00 00</t>
  </si>
  <si>
    <t>11</t>
  </si>
  <si>
    <t xml:space="preserve">Физическая культура </t>
  </si>
  <si>
    <t xml:space="preserve">Культура, кинематография 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</si>
  <si>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</si>
  <si>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</si>
  <si>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440 01 00</t>
  </si>
  <si>
    <t>Другие вопросы в области культуры, кинематографии</t>
  </si>
  <si>
    <t>512 10 00</t>
  </si>
  <si>
    <t>руб.</t>
  </si>
  <si>
    <t>Здравоохранение</t>
  </si>
  <si>
    <t>421 30 10</t>
  </si>
  <si>
    <t>423 30 00</t>
  </si>
  <si>
    <t>001 00 00</t>
  </si>
  <si>
    <t>Учреждения по внешкольной работе с детьми</t>
  </si>
  <si>
    <t>423 00 00</t>
  </si>
  <si>
    <t>002 04 05</t>
  </si>
  <si>
    <t>002 00 05</t>
  </si>
  <si>
    <t>Центральный аппарат (обеспечение полномочий в сфере здравоохранения)</t>
  </si>
  <si>
    <t>Скорая медицинская помощь</t>
  </si>
  <si>
    <t>Транспорт</t>
  </si>
  <si>
    <t>410 00 00</t>
  </si>
  <si>
    <t>410 01 00</t>
  </si>
  <si>
    <t>Природоохранные мероприятия</t>
  </si>
  <si>
    <t>Лесное хозяйство</t>
  </si>
  <si>
    <t>Дошкольное образование</t>
  </si>
  <si>
    <t>420 00 00</t>
  </si>
  <si>
    <t>Детские дошкольные учреждения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</si>
  <si>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</si>
  <si>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</si>
  <si>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</si>
  <si>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</si>
  <si>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</si>
  <si>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440 00 00</t>
  </si>
  <si>
    <t>Музеи и постоянные выставки</t>
  </si>
  <si>
    <t>441 00 00</t>
  </si>
  <si>
    <t>Библиотеки</t>
  </si>
  <si>
    <t>442 00 00</t>
  </si>
  <si>
    <t>Стационарная медицинская помощь</t>
  </si>
  <si>
    <t>Амбулаторная помощь</t>
  </si>
  <si>
    <t>Поликлиники, амбулатории, диагностические центры</t>
  </si>
  <si>
    <t>471 00 00</t>
  </si>
  <si>
    <t>Физическая культура и спорт</t>
  </si>
  <si>
    <t>Центры спортивной подготовки (сборные команды)</t>
  </si>
  <si>
    <t>482 00 00</t>
  </si>
  <si>
    <t>Физкультурно-оздоровительная работа и спортивные мероприятия</t>
  </si>
  <si>
    <t>512 00 00</t>
  </si>
  <si>
    <t>Социальная политика</t>
  </si>
  <si>
    <t>Социальное обеспечение населения</t>
  </si>
  <si>
    <t>Социальная помощь</t>
  </si>
  <si>
    <t>505 00 00</t>
  </si>
  <si>
    <t>Наименования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</si>
  <si>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</si>
  <si>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</si>
  <si>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</si>
  <si>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</si>
  <si>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</si>
  <si>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</si>
  <si>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</si>
  <si>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</si>
  <si>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</si>
  <si>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</si>
  <si>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</si>
  <si>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</si>
  <si>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</si>
  <si>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</si>
  <si>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</si>
  <si>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</si>
  <si>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</si>
  <si>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</si>
  <si>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</si>
  <si>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06</t>
  </si>
  <si>
    <t>07</t>
  </si>
  <si>
    <t>08</t>
  </si>
  <si>
    <t>Другие общегосударственные вопросы</t>
  </si>
  <si>
    <t>001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</si>
  <si>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</si>
  <si>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</si>
  <si>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</si>
  <si>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</si>
  <si>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</si>
  <si>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</si>
  <si>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</si>
  <si>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</si>
  <si>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</si>
  <si>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</si>
  <si>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</si>
  <si>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</si>
  <si>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09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</si>
  <si>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</si>
  <si>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</si>
  <si>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</si>
  <si>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</si>
  <si>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Национальная экономика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</si>
  <si>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</si>
  <si>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</si>
  <si>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002 03 00</t>
  </si>
  <si>
    <t>002 11 00</t>
  </si>
  <si>
    <t>070 05 00</t>
  </si>
  <si>
    <t>477 00 00</t>
  </si>
  <si>
    <t>520 00 00</t>
  </si>
  <si>
    <t>Иные безвозмездные и безвозвратные перечисления</t>
  </si>
  <si>
    <t>520 10 00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</si>
  <si>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</si>
  <si>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</si>
  <si>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характера.</t>
  </si>
  <si>
    <t>Благоустройство</t>
  </si>
  <si>
    <t>600 00 00</t>
  </si>
  <si>
    <t>600 01 00</t>
  </si>
  <si>
    <t>522 00 00</t>
  </si>
  <si>
    <t>522 32 00</t>
  </si>
  <si>
    <t>Расходы на выплату персоналу органов местного самоуправления</t>
  </si>
  <si>
    <t>Расходы на выплаты персоналу казенных учреждений</t>
  </si>
  <si>
    <t>Расходы за счет субвенции на финансовое обеспечение содержания детей (присмотр и уход) в негосударственных дошкольных образовательных учреждениях</t>
  </si>
  <si>
    <t>437 01 00</t>
  </si>
  <si>
    <t>520 42 00</t>
  </si>
  <si>
    <t>Обеспечение проведения выборов и референдумов</t>
  </si>
  <si>
    <t xml:space="preserve">Расходы за счет субсидии бюджетам муниципальных образований Московской области на использование и эксплуатацию комплексов обработки избирательных бюллетеней </t>
  </si>
  <si>
    <t>Региональные целевые программы</t>
  </si>
  <si>
    <t>Долгосрочная целевая программа "Развитие образования в Московской области на 2013-2015 годы"</t>
  </si>
  <si>
    <t xml:space="preserve">Расходы на реализацию мероприятий, финансируемых за счет поступлений налоговых и неналоговых доходов в бюджеты муниципальных образований Московской области, на  капитальные вложения в объекты дошкольного образования </t>
  </si>
  <si>
    <t xml:space="preserve">Расходы на реализацию мероприятий , финансируемых за счет средств муниципального бюджета, на капитальные вложения в объекты дошкольного образования  </t>
  </si>
  <si>
    <t>522 10 00</t>
  </si>
  <si>
    <t xml:space="preserve">Расходы на реализацию мероприятий, финансируемых за счет поступлений налоговых и неналоговых доходов в бюджеты муниципальных образований Московской области, по обеспечению дополнительными местами  в муниципальных дошкольных образовательных учреждениях </t>
  </si>
  <si>
    <t xml:space="preserve">Расходы на реализацию мероприятий, финансируемых за счет поступлений налоговых и неналоговых доходов в бюджеты муниципальных образований Московской области, по созданию новых мест в негосударственных  дошкольных образовательных учреждениях </t>
  </si>
  <si>
    <t>522 10 42</t>
  </si>
  <si>
    <t>522 10 43</t>
  </si>
  <si>
    <t>Проведение выборов и референдумов</t>
  </si>
  <si>
    <t>020 00 00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</si>
  <si>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</si>
  <si>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</si>
  <si>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</si>
  <si>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102 00 00</t>
  </si>
  <si>
    <t>102 01 00</t>
  </si>
  <si>
    <t>102 01 02</t>
  </si>
  <si>
    <t>423 30 51</t>
  </si>
  <si>
    <t>440 30 51</t>
  </si>
  <si>
    <t>795 06 00</t>
  </si>
  <si>
    <t>Долгосрочная целевая программа Московской области "Развитие системы отдыха и оздоровления детей в Московской области в 2012-2015 годах"</t>
  </si>
  <si>
    <t>Долгосрочная целевая программа "Профилактика преступлений  и иных правонарушений на территории города Железнодорожный на 2013-2015 годы"</t>
  </si>
  <si>
    <t>795 04 00</t>
  </si>
  <si>
    <t>Долгосрочная целевая программа "Развитие субъектов малого и среднего предпринимательства на территории городского округа Железнодорожный на 2013-2016 годы"</t>
  </si>
  <si>
    <t>Приложение № 7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</si>
</sst>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00"/>
    <numFmt numFmtId="187" formatCode="#,##0.00000"/>
    <numFmt numFmtId="188" formatCode="#,##0.0000"/>
    <numFmt numFmtId="189" formatCode="0.00000"/>
    <numFmt numFmtId="190" formatCode="0.0000"/>
    <numFmt numFmtId="191" formatCode="[$-FC19]d\ mmmm\ yyyy\ &quot;г.&quot;"/>
  </numFmts>
  <fonts count="42">
    <font>
      <sz val="10"/>
      <name val="Arial"/>
      <family val="0"/>
    </font>
    <font>
      <sz val="12"/>
      <name val="Times New Roman Cyr"/>
      <family val="1"/>
    </font>
    <font>
      <sz val="10"/>
      <name val="Arial Cyr"/>
      <family val="0"/>
    </font>
    <font>
      <b/>
      <sz val="12"/>
      <name val="Times New Roman Cyr"/>
      <family val="1"/>
    </font>
    <font>
      <sz val="12"/>
      <name val="Arial Cyr"/>
      <family val="0"/>
    </font>
    <font>
      <sz val="11"/>
      <name val="Times New Roman CYR"/>
      <family val="1"/>
    </font>
    <font>
      <vertAlign val="superscript"/>
      <sz val="12"/>
      <name val="Times New Roman Cyr"/>
      <family val="1"/>
    </font>
    <font>
      <b/>
      <sz val="13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Times New Roman Cyr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 Cyr"/>
      <family val="0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0" xfId="0" applyFont="1" applyBorder="1" applyAlignment="1">
      <alignment/>
    </xf>
    <xf numFmtId="185" fontId="6" fillId="0" borderId="11" xfId="0" applyNumberFormat="1" applyFont="1" applyBorder="1" applyAlignment="1">
      <alignment horizontal="justify" wrapText="1"/>
    </xf>
    <xf numFmtId="185" fontId="6" fillId="0" borderId="12" xfId="0" applyNumberFormat="1" applyFont="1" applyBorder="1" applyAlignment="1">
      <alignment horizontal="justify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180" fontId="4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6" fillId="0" borderId="12" xfId="0" applyNumberFormat="1" applyFont="1" applyBorder="1" applyAlignment="1">
      <alignment horizontal="justify" wrapText="1"/>
    </xf>
    <xf numFmtId="4" fontId="1" fillId="0" borderId="0" xfId="0" applyNumberFormat="1" applyFont="1" applyAlignment="1">
      <alignment/>
    </xf>
    <xf numFmtId="0" fontId="15" fillId="0" borderId="13" xfId="0" applyFont="1" applyBorder="1" applyAlignment="1">
      <alignment wrapText="1"/>
    </xf>
    <xf numFmtId="0" fontId="16" fillId="0" borderId="13" xfId="0" applyFont="1" applyFill="1" applyBorder="1" applyAlignment="1">
      <alignment horizontal="left" wrapText="1"/>
    </xf>
    <xf numFmtId="0" fontId="16" fillId="0" borderId="13" xfId="0" applyFont="1" applyBorder="1" applyAlignment="1" quotePrefix="1">
      <alignment horizontal="right"/>
    </xf>
    <xf numFmtId="0" fontId="16" fillId="0" borderId="13" xfId="0" applyFont="1" applyBorder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4" fontId="35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36" fillId="0" borderId="13" xfId="0" applyFont="1" applyFill="1" applyBorder="1" applyAlignment="1">
      <alignment horizontal="left" wrapText="1"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4" fontId="15" fillId="0" borderId="13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15" fillId="0" borderId="13" xfId="0" applyFont="1" applyBorder="1" applyAlignment="1" quotePrefix="1">
      <alignment horizontal="right"/>
    </xf>
    <xf numFmtId="4" fontId="15" fillId="24" borderId="13" xfId="0" applyNumberFormat="1" applyFont="1" applyFill="1" applyBorder="1" applyAlignment="1">
      <alignment horizontal="right"/>
    </xf>
    <xf numFmtId="0" fontId="15" fillId="0" borderId="13" xfId="0" applyFont="1" applyFill="1" applyBorder="1" applyAlignment="1">
      <alignment wrapText="1"/>
    </xf>
    <xf numFmtId="0" fontId="15" fillId="0" borderId="13" xfId="0" applyFont="1" applyBorder="1" applyAlignment="1">
      <alignment horizontal="right" wrapText="1"/>
    </xf>
    <xf numFmtId="0" fontId="15" fillId="0" borderId="13" xfId="0" applyFont="1" applyBorder="1" applyAlignment="1">
      <alignment horizontal="right"/>
    </xf>
    <xf numFmtId="4" fontId="15" fillId="0" borderId="13" xfId="0" applyNumberFormat="1" applyFont="1" applyFill="1" applyBorder="1" applyAlignment="1">
      <alignment/>
    </xf>
    <xf numFmtId="0" fontId="37" fillId="0" borderId="13" xfId="0" applyFont="1" applyBorder="1" applyAlignment="1">
      <alignment wrapText="1"/>
    </xf>
    <xf numFmtId="0" fontId="37" fillId="0" borderId="13" xfId="0" applyFont="1" applyBorder="1" applyAlignment="1" quotePrefix="1">
      <alignment horizontal="right"/>
    </xf>
    <xf numFmtId="0" fontId="37" fillId="0" borderId="13" xfId="0" applyFont="1" applyBorder="1" applyAlignment="1">
      <alignment horizontal="right"/>
    </xf>
    <xf numFmtId="4" fontId="37" fillId="0" borderId="13" xfId="0" applyNumberFormat="1" applyFont="1" applyFill="1" applyBorder="1" applyAlignment="1">
      <alignment/>
    </xf>
    <xf numFmtId="0" fontId="16" fillId="0" borderId="13" xfId="0" applyFont="1" applyBorder="1" applyAlignment="1">
      <alignment horizontal="left" wrapText="1"/>
    </xf>
    <xf numFmtId="0" fontId="16" fillId="0" borderId="13" xfId="0" applyFont="1" applyBorder="1" applyAlignment="1" quotePrefix="1">
      <alignment horizontal="right"/>
    </xf>
    <xf numFmtId="0" fontId="16" fillId="0" borderId="13" xfId="0" applyFont="1" applyBorder="1" applyAlignment="1">
      <alignment horizontal="right"/>
    </xf>
    <xf numFmtId="4" fontId="16" fillId="0" borderId="13" xfId="0" applyNumberFormat="1" applyFont="1" applyFill="1" applyBorder="1" applyAlignment="1">
      <alignment/>
    </xf>
    <xf numFmtId="0" fontId="37" fillId="0" borderId="13" xfId="0" applyFont="1" applyFill="1" applyBorder="1" applyAlignment="1">
      <alignment horizontal="left" wrapText="1"/>
    </xf>
    <xf numFmtId="0" fontId="38" fillId="0" borderId="13" xfId="0" applyFont="1" applyFill="1" applyBorder="1" applyAlignment="1" quotePrefix="1">
      <alignment horizontal="right"/>
    </xf>
    <xf numFmtId="0" fontId="36" fillId="0" borderId="13" xfId="0" applyFont="1" applyFill="1" applyBorder="1" applyAlignment="1" quotePrefix="1">
      <alignment horizontal="right"/>
    </xf>
    <xf numFmtId="0" fontId="16" fillId="0" borderId="13" xfId="0" applyFont="1" applyFill="1" applyBorder="1" applyAlignment="1">
      <alignment horizontal="left" wrapText="1"/>
    </xf>
    <xf numFmtId="0" fontId="15" fillId="0" borderId="13" xfId="0" applyFont="1" applyBorder="1" applyAlignment="1">
      <alignment wrapText="1"/>
    </xf>
    <xf numFmtId="0" fontId="38" fillId="0" borderId="13" xfId="0" applyFont="1" applyFill="1" applyBorder="1" applyAlignment="1">
      <alignment wrapText="1"/>
    </xf>
    <xf numFmtId="0" fontId="36" fillId="0" borderId="13" xfId="0" applyFont="1" applyFill="1" applyBorder="1" applyAlignment="1">
      <alignment wrapText="1"/>
    </xf>
    <xf numFmtId="0" fontId="36" fillId="0" borderId="13" xfId="0" applyFont="1" applyFill="1" applyBorder="1" applyAlignment="1">
      <alignment horizontal="right"/>
    </xf>
    <xf numFmtId="0" fontId="35" fillId="0" borderId="13" xfId="0" applyFont="1" applyFill="1" applyBorder="1" applyAlignment="1">
      <alignment horizontal="right"/>
    </xf>
    <xf numFmtId="4" fontId="16" fillId="0" borderId="13" xfId="0" applyNumberFormat="1" applyFont="1" applyFill="1" applyBorder="1" applyAlignment="1">
      <alignment/>
    </xf>
    <xf numFmtId="0" fontId="39" fillId="0" borderId="13" xfId="0" applyFont="1" applyBorder="1" applyAlignment="1">
      <alignment wrapText="1"/>
    </xf>
    <xf numFmtId="49" fontId="16" fillId="0" borderId="13" xfId="0" applyNumberFormat="1" applyFont="1" applyFill="1" applyBorder="1" applyAlignment="1">
      <alignment horizontal="right"/>
    </xf>
    <xf numFmtId="0" fontId="16" fillId="0" borderId="13" xfId="0" applyFont="1" applyFill="1" applyBorder="1" applyAlignment="1" quotePrefix="1">
      <alignment horizontal="right"/>
    </xf>
    <xf numFmtId="0" fontId="16" fillId="0" borderId="13" xfId="0" applyFont="1" applyFill="1" applyBorder="1" applyAlignment="1">
      <alignment horizontal="right"/>
    </xf>
    <xf numFmtId="0" fontId="37" fillId="0" borderId="13" xfId="0" applyFont="1" applyFill="1" applyBorder="1" applyAlignment="1">
      <alignment wrapText="1"/>
    </xf>
    <xf numFmtId="0" fontId="37" fillId="0" borderId="13" xfId="0" applyFont="1" applyFill="1" applyBorder="1" applyAlignment="1" quotePrefix="1">
      <alignment horizontal="right"/>
    </xf>
    <xf numFmtId="0" fontId="16" fillId="0" borderId="13" xfId="0" applyFont="1" applyFill="1" applyBorder="1" applyAlignment="1">
      <alignment vertical="top" wrapText="1"/>
    </xf>
    <xf numFmtId="0" fontId="37" fillId="0" borderId="13" xfId="0" applyFont="1" applyBorder="1" applyAlignment="1">
      <alignment horizontal="left" wrapText="1"/>
    </xf>
    <xf numFmtId="0" fontId="16" fillId="0" borderId="13" xfId="53" applyFont="1" applyBorder="1" applyAlignment="1" quotePrefix="1">
      <alignment horizontal="right"/>
      <protection/>
    </xf>
    <xf numFmtId="49" fontId="16" fillId="0" borderId="13" xfId="53" applyNumberFormat="1" applyFont="1" applyFill="1" applyBorder="1" applyAlignment="1">
      <alignment horizontal="right"/>
      <protection/>
    </xf>
    <xf numFmtId="4" fontId="16" fillId="0" borderId="13" xfId="53" applyNumberFormat="1" applyFont="1" applyFill="1" applyBorder="1">
      <alignment/>
      <protection/>
    </xf>
    <xf numFmtId="0" fontId="16" fillId="0" borderId="13" xfId="0" applyFont="1" applyBorder="1" applyAlignment="1">
      <alignment wrapText="1"/>
    </xf>
    <xf numFmtId="49" fontId="37" fillId="0" borderId="13" xfId="0" applyNumberFormat="1" applyFont="1" applyBorder="1" applyAlignment="1">
      <alignment horizontal="right"/>
    </xf>
    <xf numFmtId="49" fontId="16" fillId="0" borderId="13" xfId="0" applyNumberFormat="1" applyFont="1" applyBorder="1" applyAlignment="1">
      <alignment horizontal="right"/>
    </xf>
    <xf numFmtId="49" fontId="36" fillId="0" borderId="13" xfId="0" applyNumberFormat="1" applyFont="1" applyFill="1" applyBorder="1" applyAlignment="1">
      <alignment horizontal="right"/>
    </xf>
    <xf numFmtId="0" fontId="16" fillId="0" borderId="13" xfId="0" applyFont="1" applyBorder="1" applyAlignment="1">
      <alignment horizontal="left" vertical="center" wrapText="1"/>
    </xf>
    <xf numFmtId="0" fontId="40" fillId="0" borderId="13" xfId="0" applyFont="1" applyFill="1" applyBorder="1" applyAlignment="1" quotePrefix="1">
      <alignment horizontal="right"/>
    </xf>
    <xf numFmtId="0" fontId="16" fillId="0" borderId="13" xfId="0" applyFont="1" applyBorder="1" applyAlignment="1">
      <alignment horizontal="justify" wrapText="1"/>
    </xf>
    <xf numFmtId="0" fontId="15" fillId="0" borderId="13" xfId="0" applyFont="1" applyBorder="1" applyAlignment="1" quotePrefix="1">
      <alignment horizontal="right"/>
    </xf>
    <xf numFmtId="0" fontId="15" fillId="0" borderId="13" xfId="0" applyFont="1" applyBorder="1" applyAlignment="1">
      <alignment horizontal="right"/>
    </xf>
    <xf numFmtId="4" fontId="15" fillId="0" borderId="13" xfId="0" applyNumberFormat="1" applyFont="1" applyFill="1" applyBorder="1" applyAlignment="1">
      <alignment/>
    </xf>
    <xf numFmtId="0" fontId="35" fillId="0" borderId="13" xfId="0" applyFont="1" applyFill="1" applyBorder="1" applyAlignment="1">
      <alignment wrapText="1"/>
    </xf>
    <xf numFmtId="0" fontId="35" fillId="0" borderId="13" xfId="0" applyFont="1" applyFill="1" applyBorder="1" applyAlignment="1" quotePrefix="1">
      <alignment horizontal="right"/>
    </xf>
    <xf numFmtId="0" fontId="15" fillId="0" borderId="13" xfId="0" applyFont="1" applyFill="1" applyBorder="1" applyAlignment="1">
      <alignment horizontal="left" wrapText="1"/>
    </xf>
    <xf numFmtId="0" fontId="15" fillId="0" borderId="13" xfId="0" applyFont="1" applyFill="1" applyBorder="1" applyAlignment="1" quotePrefix="1">
      <alignment horizontal="right"/>
    </xf>
    <xf numFmtId="0" fontId="15" fillId="0" borderId="13" xfId="0" applyFont="1" applyFill="1" applyBorder="1" applyAlignment="1">
      <alignment horizontal="right"/>
    </xf>
    <xf numFmtId="0" fontId="37" fillId="0" borderId="13" xfId="0" applyFont="1" applyFill="1" applyBorder="1" applyAlignment="1">
      <alignment horizontal="right"/>
    </xf>
    <xf numFmtId="0" fontId="36" fillId="0" borderId="13" xfId="0" applyFont="1" applyBorder="1" applyAlignment="1">
      <alignment horizontal="left" wrapText="1"/>
    </xf>
    <xf numFmtId="0" fontId="16" fillId="0" borderId="13" xfId="0" applyFont="1" applyFill="1" applyBorder="1" applyAlignment="1">
      <alignment horizontal="justify" vertical="top" wrapText="1"/>
    </xf>
    <xf numFmtId="0" fontId="36" fillId="0" borderId="13" xfId="0" applyFont="1" applyFill="1" applyBorder="1" applyAlignment="1">
      <alignment horizontal="justify" vertical="top" wrapText="1"/>
    </xf>
    <xf numFmtId="0" fontId="15" fillId="0" borderId="13" xfId="0" applyFont="1" applyFill="1" applyBorder="1" applyAlignment="1" quotePrefix="1">
      <alignment horizontal="right"/>
    </xf>
    <xf numFmtId="0" fontId="15" fillId="0" borderId="13" xfId="0" applyFont="1" applyBorder="1" applyAlignment="1">
      <alignment horizontal="left" wrapText="1"/>
    </xf>
    <xf numFmtId="4" fontId="16" fillId="0" borderId="13" xfId="0" applyNumberFormat="1" applyFont="1" applyBorder="1" applyAlignment="1" quotePrefix="1">
      <alignment horizontal="right"/>
    </xf>
    <xf numFmtId="0" fontId="36" fillId="0" borderId="13" xfId="0" applyNumberFormat="1" applyFont="1" applyFill="1" applyBorder="1" applyAlignment="1">
      <alignment horizontal="justify" vertical="top" wrapText="1"/>
    </xf>
    <xf numFmtId="0" fontId="16" fillId="0" borderId="13" xfId="0" applyFont="1" applyFill="1" applyBorder="1" applyAlignment="1">
      <alignment horizontal="justify" wrapText="1"/>
    </xf>
    <xf numFmtId="0" fontId="16" fillId="0" borderId="13" xfId="0" applyFont="1" applyBorder="1" applyAlignment="1">
      <alignment wrapText="1"/>
    </xf>
    <xf numFmtId="0" fontId="36" fillId="0" borderId="14" xfId="0" applyFont="1" applyFill="1" applyBorder="1" applyAlignment="1">
      <alignment wrapText="1"/>
    </xf>
    <xf numFmtId="0" fontId="36" fillId="0" borderId="14" xfId="0" applyFont="1" applyFill="1" applyBorder="1" applyAlignment="1" quotePrefix="1">
      <alignment horizontal="right"/>
    </xf>
    <xf numFmtId="0" fontId="36" fillId="0" borderId="14" xfId="0" applyFont="1" applyFill="1" applyBorder="1" applyAlignment="1">
      <alignment horizontal="right"/>
    </xf>
    <xf numFmtId="0" fontId="40" fillId="0" borderId="13" xfId="0" applyFont="1" applyFill="1" applyBorder="1" applyAlignment="1">
      <alignment horizontal="right"/>
    </xf>
    <xf numFmtId="0" fontId="16" fillId="0" borderId="13" xfId="0" applyFont="1" applyFill="1" applyBorder="1" applyAlignment="1" quotePrefix="1">
      <alignment horizontal="right"/>
    </xf>
    <xf numFmtId="0" fontId="41" fillId="0" borderId="13" xfId="0" applyFont="1" applyBorder="1" applyAlignment="1">
      <alignment horizontal="right"/>
    </xf>
    <xf numFmtId="0" fontId="36" fillId="0" borderId="13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/>
    </xf>
    <xf numFmtId="0" fontId="38" fillId="0" borderId="13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9"/>
  <sheetViews>
    <sheetView tabSelected="1" view="pageBreakPreview" zoomScale="60" zoomScaleNormal="70" zoomScalePageLayoutView="0" workbookViewId="0" topLeftCell="A404">
      <selection activeCell="G222" sqref="G222"/>
    </sheetView>
  </sheetViews>
  <sheetFormatPr defaultColWidth="9.140625" defaultRowHeight="12.75"/>
  <cols>
    <col min="1" max="1" width="120.140625" style="4" customWidth="1"/>
    <col min="2" max="2" width="6.421875" style="4" customWidth="1"/>
    <col min="3" max="3" width="5.8515625" style="1" customWidth="1"/>
    <col min="4" max="4" width="5.421875" style="1" customWidth="1"/>
    <col min="5" max="5" width="13.8515625" style="1" customWidth="1"/>
    <col min="6" max="6" width="7.7109375" style="1" customWidth="1"/>
    <col min="7" max="7" width="29.00390625" style="26" customWidth="1"/>
    <col min="8" max="8" width="2.57421875" style="2" hidden="1" customWidth="1"/>
    <col min="9" max="9" width="9.57421875" style="2" bestFit="1" customWidth="1"/>
    <col min="10" max="20" width="9.140625" style="2" customWidth="1"/>
    <col min="21" max="16384" width="9.140625" style="7" customWidth="1"/>
  </cols>
  <sheetData>
    <row r="1" spans="1:7" ht="15.75">
      <c r="A1" s="3"/>
      <c r="B1" s="3"/>
      <c r="C1" s="37"/>
      <c r="D1" s="37"/>
      <c r="E1" s="112" t="s">
        <v>364</v>
      </c>
      <c r="F1" s="112"/>
      <c r="G1" s="112"/>
    </row>
    <row r="2" spans="1:7" ht="15.75">
      <c r="A2" s="3"/>
      <c r="B2" s="3"/>
      <c r="C2" s="37"/>
      <c r="D2" s="37"/>
      <c r="E2" s="112" t="s">
        <v>32</v>
      </c>
      <c r="F2" s="112"/>
      <c r="G2" s="112"/>
    </row>
    <row r="3" spans="1:7" ht="15.75">
      <c r="A3" s="3"/>
      <c r="B3" s="3"/>
      <c r="C3" s="37"/>
      <c r="D3" s="37"/>
      <c r="E3" s="112" t="s">
        <v>33</v>
      </c>
      <c r="F3" s="112"/>
      <c r="G3" s="112"/>
    </row>
    <row r="4" spans="1:7" ht="15.75">
      <c r="A4" s="3"/>
      <c r="B4" s="3"/>
      <c r="C4" s="37"/>
      <c r="D4" s="37"/>
      <c r="E4" s="112" t="s">
        <v>194</v>
      </c>
      <c r="F4" s="112"/>
      <c r="G4" s="112"/>
    </row>
    <row r="5" ht="8.25" customHeight="1"/>
    <row r="6" spans="1:7" ht="18.75">
      <c r="A6" s="113" t="s">
        <v>193</v>
      </c>
      <c r="B6" s="113"/>
      <c r="C6" s="113"/>
      <c r="D6" s="113"/>
      <c r="E6" s="113"/>
      <c r="F6" s="113"/>
      <c r="G6" s="113"/>
    </row>
    <row r="7" spans="1:7" ht="2.25" customHeight="1">
      <c r="A7" s="114"/>
      <c r="B7" s="114"/>
      <c r="C7" s="114"/>
      <c r="D7" s="114"/>
      <c r="E7" s="114"/>
      <c r="F7" s="114"/>
      <c r="G7" s="114"/>
    </row>
    <row r="8" ht="15.75">
      <c r="G8" s="31" t="s">
        <v>231</v>
      </c>
    </row>
    <row r="9" spans="1:7" ht="18.75">
      <c r="A9" s="39" t="s">
        <v>273</v>
      </c>
      <c r="B9" s="40" t="s">
        <v>22</v>
      </c>
      <c r="C9" s="39" t="s">
        <v>274</v>
      </c>
      <c r="D9" s="39" t="s">
        <v>275</v>
      </c>
      <c r="E9" s="39" t="s">
        <v>276</v>
      </c>
      <c r="F9" s="39" t="s">
        <v>277</v>
      </c>
      <c r="G9" s="41" t="s">
        <v>278</v>
      </c>
    </row>
    <row r="10" spans="1:20" s="32" customFormat="1" ht="18.75">
      <c r="A10" s="42" t="s">
        <v>6</v>
      </c>
      <c r="B10" s="43" t="s">
        <v>297</v>
      </c>
      <c r="C10" s="39"/>
      <c r="D10" s="39"/>
      <c r="E10" s="39"/>
      <c r="F10" s="39"/>
      <c r="G10" s="44">
        <f>G11+G62+G73+G92+G113+G126+G149+G160+G167+G144+G131</f>
        <v>1200134790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s="33" customFormat="1" ht="18.75">
      <c r="A11" s="45" t="s">
        <v>279</v>
      </c>
      <c r="B11" s="43" t="s">
        <v>297</v>
      </c>
      <c r="C11" s="46" t="s">
        <v>280</v>
      </c>
      <c r="D11" s="43"/>
      <c r="E11" s="47"/>
      <c r="F11" s="47"/>
      <c r="G11" s="48">
        <f>G12+G16+G26+G51+G55+G46</f>
        <v>220363750</v>
      </c>
      <c r="H11" s="16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8" ht="39">
      <c r="A12" s="49" t="s">
        <v>281</v>
      </c>
      <c r="B12" s="50" t="s">
        <v>297</v>
      </c>
      <c r="C12" s="50" t="s">
        <v>280</v>
      </c>
      <c r="D12" s="50" t="s">
        <v>282</v>
      </c>
      <c r="E12" s="51"/>
      <c r="F12" s="51"/>
      <c r="G12" s="52">
        <f>G13</f>
        <v>2493600</v>
      </c>
      <c r="H12" s="11"/>
    </row>
    <row r="13" spans="1:8" ht="37.5">
      <c r="A13" s="53" t="s">
        <v>316</v>
      </c>
      <c r="B13" s="54" t="s">
        <v>297</v>
      </c>
      <c r="C13" s="54" t="s">
        <v>280</v>
      </c>
      <c r="D13" s="54" t="s">
        <v>282</v>
      </c>
      <c r="E13" s="54" t="s">
        <v>284</v>
      </c>
      <c r="F13" s="55"/>
      <c r="G13" s="56">
        <f>G14</f>
        <v>2493600</v>
      </c>
      <c r="H13" s="11"/>
    </row>
    <row r="14" spans="1:8" ht="18.75">
      <c r="A14" s="53" t="s">
        <v>317</v>
      </c>
      <c r="B14" s="54" t="s">
        <v>297</v>
      </c>
      <c r="C14" s="54" t="s">
        <v>280</v>
      </c>
      <c r="D14" s="54" t="s">
        <v>282</v>
      </c>
      <c r="E14" s="54" t="s">
        <v>318</v>
      </c>
      <c r="F14" s="55"/>
      <c r="G14" s="56">
        <f>G15</f>
        <v>2493600</v>
      </c>
      <c r="H14" s="11"/>
    </row>
    <row r="15" spans="1:8" ht="18.75">
      <c r="A15" s="38" t="s">
        <v>333</v>
      </c>
      <c r="B15" s="54" t="s">
        <v>297</v>
      </c>
      <c r="C15" s="54" t="s">
        <v>280</v>
      </c>
      <c r="D15" s="54" t="s">
        <v>282</v>
      </c>
      <c r="E15" s="54" t="s">
        <v>318</v>
      </c>
      <c r="F15" s="54">
        <v>120</v>
      </c>
      <c r="G15" s="56">
        <v>2493600</v>
      </c>
      <c r="H15" s="11"/>
    </row>
    <row r="16" spans="1:8" ht="39">
      <c r="A16" s="49" t="s">
        <v>286</v>
      </c>
      <c r="B16" s="50" t="s">
        <v>297</v>
      </c>
      <c r="C16" s="50" t="s">
        <v>280</v>
      </c>
      <c r="D16" s="50" t="s">
        <v>287</v>
      </c>
      <c r="E16" s="51"/>
      <c r="F16" s="51"/>
      <c r="G16" s="52">
        <f>G17</f>
        <v>8728700</v>
      </c>
      <c r="H16" s="11"/>
    </row>
    <row r="17" spans="1:8" ht="37.5">
      <c r="A17" s="53" t="s">
        <v>283</v>
      </c>
      <c r="B17" s="54" t="s">
        <v>297</v>
      </c>
      <c r="C17" s="54" t="s">
        <v>280</v>
      </c>
      <c r="D17" s="54" t="s">
        <v>287</v>
      </c>
      <c r="E17" s="54" t="s">
        <v>284</v>
      </c>
      <c r="F17" s="55"/>
      <c r="G17" s="56">
        <f>G18+G23+G25</f>
        <v>8728700</v>
      </c>
      <c r="H17" s="11"/>
    </row>
    <row r="18" spans="1:8" ht="18.75">
      <c r="A18" s="53" t="s">
        <v>288</v>
      </c>
      <c r="B18" s="54" t="s">
        <v>297</v>
      </c>
      <c r="C18" s="54" t="s">
        <v>280</v>
      </c>
      <c r="D18" s="54" t="s">
        <v>287</v>
      </c>
      <c r="E18" s="54" t="s">
        <v>289</v>
      </c>
      <c r="F18" s="54"/>
      <c r="G18" s="56">
        <f>G19+G20+G21</f>
        <v>5412300</v>
      </c>
      <c r="H18" s="11"/>
    </row>
    <row r="19" spans="1:8" ht="18.75">
      <c r="A19" s="38" t="s">
        <v>333</v>
      </c>
      <c r="B19" s="54" t="s">
        <v>297</v>
      </c>
      <c r="C19" s="54" t="s">
        <v>280</v>
      </c>
      <c r="D19" s="54" t="s">
        <v>287</v>
      </c>
      <c r="E19" s="54" t="s">
        <v>289</v>
      </c>
      <c r="F19" s="59">
        <v>120</v>
      </c>
      <c r="G19" s="56">
        <v>4539200</v>
      </c>
      <c r="H19" s="11"/>
    </row>
    <row r="20" spans="1:8" ht="18.75">
      <c r="A20" s="38" t="s">
        <v>195</v>
      </c>
      <c r="B20" s="54" t="s">
        <v>297</v>
      </c>
      <c r="C20" s="54" t="s">
        <v>280</v>
      </c>
      <c r="D20" s="54" t="s">
        <v>287</v>
      </c>
      <c r="E20" s="54" t="s">
        <v>289</v>
      </c>
      <c r="F20" s="59">
        <v>242</v>
      </c>
      <c r="G20" s="56">
        <v>155000</v>
      </c>
      <c r="H20" s="11"/>
    </row>
    <row r="21" spans="1:8" ht="18.75">
      <c r="A21" s="38" t="s">
        <v>196</v>
      </c>
      <c r="B21" s="54" t="s">
        <v>297</v>
      </c>
      <c r="C21" s="54" t="s">
        <v>280</v>
      </c>
      <c r="D21" s="54" t="s">
        <v>287</v>
      </c>
      <c r="E21" s="54" t="s">
        <v>289</v>
      </c>
      <c r="F21" s="59">
        <v>244</v>
      </c>
      <c r="G21" s="56">
        <v>718100</v>
      </c>
      <c r="H21" s="11"/>
    </row>
    <row r="22" spans="1:8" ht="18.75">
      <c r="A22" s="53" t="s">
        <v>50</v>
      </c>
      <c r="B22" s="54" t="s">
        <v>297</v>
      </c>
      <c r="C22" s="54" t="s">
        <v>280</v>
      </c>
      <c r="D22" s="54" t="s">
        <v>287</v>
      </c>
      <c r="E22" s="54" t="s">
        <v>319</v>
      </c>
      <c r="F22" s="54"/>
      <c r="G22" s="56">
        <f>G23</f>
        <v>1870900</v>
      </c>
      <c r="H22" s="11"/>
    </row>
    <row r="23" spans="1:8" ht="18.75">
      <c r="A23" s="38" t="s">
        <v>333</v>
      </c>
      <c r="B23" s="54" t="s">
        <v>297</v>
      </c>
      <c r="C23" s="54" t="s">
        <v>280</v>
      </c>
      <c r="D23" s="54" t="s">
        <v>287</v>
      </c>
      <c r="E23" s="54" t="s">
        <v>319</v>
      </c>
      <c r="F23" s="59">
        <v>120</v>
      </c>
      <c r="G23" s="56">
        <v>1870900</v>
      </c>
      <c r="H23" s="11"/>
    </row>
    <row r="24" spans="1:8" ht="18.75">
      <c r="A24" s="53" t="s">
        <v>71</v>
      </c>
      <c r="B24" s="54" t="s">
        <v>297</v>
      </c>
      <c r="C24" s="54" t="s">
        <v>280</v>
      </c>
      <c r="D24" s="54" t="s">
        <v>287</v>
      </c>
      <c r="E24" s="54" t="s">
        <v>28</v>
      </c>
      <c r="F24" s="54"/>
      <c r="G24" s="56">
        <f>G25</f>
        <v>1445500</v>
      </c>
      <c r="H24" s="11"/>
    </row>
    <row r="25" spans="1:8" ht="18.75">
      <c r="A25" s="38" t="s">
        <v>333</v>
      </c>
      <c r="B25" s="54" t="s">
        <v>297</v>
      </c>
      <c r="C25" s="54" t="s">
        <v>280</v>
      </c>
      <c r="D25" s="54" t="s">
        <v>287</v>
      </c>
      <c r="E25" s="54" t="s">
        <v>28</v>
      </c>
      <c r="F25" s="59">
        <v>120</v>
      </c>
      <c r="G25" s="56">
        <v>1445500</v>
      </c>
      <c r="H25" s="11"/>
    </row>
    <row r="26" spans="1:8" ht="58.5">
      <c r="A26" s="49" t="s">
        <v>290</v>
      </c>
      <c r="B26" s="50" t="s">
        <v>297</v>
      </c>
      <c r="C26" s="50" t="s">
        <v>280</v>
      </c>
      <c r="D26" s="50" t="s">
        <v>291</v>
      </c>
      <c r="E26" s="51"/>
      <c r="F26" s="51"/>
      <c r="G26" s="52">
        <f>G27</f>
        <v>171462950</v>
      </c>
      <c r="H26" s="11"/>
    </row>
    <row r="27" spans="1:8" ht="37.5">
      <c r="A27" s="53" t="s">
        <v>283</v>
      </c>
      <c r="B27" s="54" t="s">
        <v>297</v>
      </c>
      <c r="C27" s="54" t="s">
        <v>280</v>
      </c>
      <c r="D27" s="54" t="s">
        <v>291</v>
      </c>
      <c r="E27" s="54" t="s">
        <v>284</v>
      </c>
      <c r="F27" s="55"/>
      <c r="G27" s="56">
        <f>G28+G38+G42+G34</f>
        <v>171462950</v>
      </c>
      <c r="H27" s="11"/>
    </row>
    <row r="28" spans="1:8" ht="18.75">
      <c r="A28" s="53" t="s">
        <v>288</v>
      </c>
      <c r="B28" s="54" t="s">
        <v>297</v>
      </c>
      <c r="C28" s="54" t="s">
        <v>280</v>
      </c>
      <c r="D28" s="54" t="s">
        <v>291</v>
      </c>
      <c r="E28" s="54" t="s">
        <v>289</v>
      </c>
      <c r="F28" s="54"/>
      <c r="G28" s="56">
        <f>G29+G30+G31+G32+G33</f>
        <v>157174950</v>
      </c>
      <c r="H28" s="11"/>
    </row>
    <row r="29" spans="1:8" ht="18.75">
      <c r="A29" s="38" t="s">
        <v>333</v>
      </c>
      <c r="B29" s="54" t="s">
        <v>297</v>
      </c>
      <c r="C29" s="54" t="s">
        <v>280</v>
      </c>
      <c r="D29" s="54" t="s">
        <v>291</v>
      </c>
      <c r="E29" s="54" t="s">
        <v>289</v>
      </c>
      <c r="F29" s="59">
        <v>120</v>
      </c>
      <c r="G29" s="56">
        <v>120801000</v>
      </c>
      <c r="H29" s="11"/>
    </row>
    <row r="30" spans="1:8" ht="18.75">
      <c r="A30" s="38" t="s">
        <v>195</v>
      </c>
      <c r="B30" s="54" t="s">
        <v>297</v>
      </c>
      <c r="C30" s="54" t="s">
        <v>280</v>
      </c>
      <c r="D30" s="54" t="s">
        <v>291</v>
      </c>
      <c r="E30" s="54" t="s">
        <v>289</v>
      </c>
      <c r="F30" s="59">
        <v>242</v>
      </c>
      <c r="G30" s="56">
        <v>4675660</v>
      </c>
      <c r="H30" s="11"/>
    </row>
    <row r="31" spans="1:8" ht="18.75">
      <c r="A31" s="38" t="s">
        <v>197</v>
      </c>
      <c r="B31" s="54" t="s">
        <v>297</v>
      </c>
      <c r="C31" s="54" t="s">
        <v>280</v>
      </c>
      <c r="D31" s="54" t="s">
        <v>291</v>
      </c>
      <c r="E31" s="54" t="s">
        <v>289</v>
      </c>
      <c r="F31" s="59">
        <v>243</v>
      </c>
      <c r="G31" s="56">
        <v>2000000</v>
      </c>
      <c r="H31" s="11"/>
    </row>
    <row r="32" spans="1:8" ht="18.75">
      <c r="A32" s="38" t="s">
        <v>196</v>
      </c>
      <c r="B32" s="54" t="s">
        <v>297</v>
      </c>
      <c r="C32" s="54" t="s">
        <v>280</v>
      </c>
      <c r="D32" s="54" t="s">
        <v>291</v>
      </c>
      <c r="E32" s="54" t="s">
        <v>289</v>
      </c>
      <c r="F32" s="59">
        <v>244</v>
      </c>
      <c r="G32" s="56">
        <v>29347886</v>
      </c>
      <c r="H32" s="11"/>
    </row>
    <row r="33" spans="1:8" ht="18.75">
      <c r="A33" s="38" t="s">
        <v>198</v>
      </c>
      <c r="B33" s="54" t="s">
        <v>297</v>
      </c>
      <c r="C33" s="54" t="s">
        <v>280</v>
      </c>
      <c r="D33" s="54" t="s">
        <v>291</v>
      </c>
      <c r="E33" s="54" t="s">
        <v>289</v>
      </c>
      <c r="F33" s="59">
        <v>851</v>
      </c>
      <c r="G33" s="56">
        <v>350404</v>
      </c>
      <c r="H33" s="11"/>
    </row>
    <row r="34" spans="1:8" ht="48.75" customHeight="1">
      <c r="A34" s="53" t="s">
        <v>83</v>
      </c>
      <c r="B34" s="54" t="s">
        <v>297</v>
      </c>
      <c r="C34" s="54" t="s">
        <v>280</v>
      </c>
      <c r="D34" s="54" t="s">
        <v>291</v>
      </c>
      <c r="E34" s="54" t="s">
        <v>95</v>
      </c>
      <c r="F34" s="54"/>
      <c r="G34" s="56">
        <f>G35+G36+G37</f>
        <v>8659000</v>
      </c>
      <c r="H34" s="11"/>
    </row>
    <row r="35" spans="1:8" ht="18.75">
      <c r="A35" s="38" t="s">
        <v>333</v>
      </c>
      <c r="B35" s="54" t="s">
        <v>297</v>
      </c>
      <c r="C35" s="54" t="s">
        <v>280</v>
      </c>
      <c r="D35" s="54" t="s">
        <v>291</v>
      </c>
      <c r="E35" s="54" t="s">
        <v>95</v>
      </c>
      <c r="F35" s="59">
        <v>120</v>
      </c>
      <c r="G35" s="56">
        <v>5888000</v>
      </c>
      <c r="H35" s="11"/>
    </row>
    <row r="36" spans="1:8" ht="18.75">
      <c r="A36" s="38" t="s">
        <v>195</v>
      </c>
      <c r="B36" s="54" t="s">
        <v>297</v>
      </c>
      <c r="C36" s="54" t="s">
        <v>280</v>
      </c>
      <c r="D36" s="54" t="s">
        <v>291</v>
      </c>
      <c r="E36" s="54" t="s">
        <v>95</v>
      </c>
      <c r="F36" s="59">
        <v>242</v>
      </c>
      <c r="G36" s="56">
        <v>261000</v>
      </c>
      <c r="H36" s="11"/>
    </row>
    <row r="37" spans="1:8" ht="18.75">
      <c r="A37" s="38" t="s">
        <v>196</v>
      </c>
      <c r="B37" s="54" t="s">
        <v>297</v>
      </c>
      <c r="C37" s="54" t="s">
        <v>280</v>
      </c>
      <c r="D37" s="54" t="s">
        <v>291</v>
      </c>
      <c r="E37" s="54" t="s">
        <v>95</v>
      </c>
      <c r="F37" s="59">
        <v>244</v>
      </c>
      <c r="G37" s="56">
        <v>2510000</v>
      </c>
      <c r="H37" s="11"/>
    </row>
    <row r="38" spans="1:8" ht="56.25">
      <c r="A38" s="53" t="s">
        <v>211</v>
      </c>
      <c r="B38" s="54" t="s">
        <v>297</v>
      </c>
      <c r="C38" s="54" t="s">
        <v>280</v>
      </c>
      <c r="D38" s="54" t="s">
        <v>291</v>
      </c>
      <c r="E38" s="54" t="s">
        <v>26</v>
      </c>
      <c r="F38" s="54"/>
      <c r="G38" s="56">
        <f>G39+G40+G41</f>
        <v>3712000</v>
      </c>
      <c r="H38" s="11"/>
    </row>
    <row r="39" spans="1:8" ht="18.75">
      <c r="A39" s="38" t="s">
        <v>333</v>
      </c>
      <c r="B39" s="54" t="s">
        <v>297</v>
      </c>
      <c r="C39" s="54" t="s">
        <v>280</v>
      </c>
      <c r="D39" s="54" t="s">
        <v>291</v>
      </c>
      <c r="E39" s="54" t="s">
        <v>26</v>
      </c>
      <c r="F39" s="59">
        <v>120</v>
      </c>
      <c r="G39" s="56">
        <v>3563000</v>
      </c>
      <c r="H39" s="11"/>
    </row>
    <row r="40" spans="1:8" ht="18.75">
      <c r="A40" s="38" t="s">
        <v>195</v>
      </c>
      <c r="B40" s="54" t="s">
        <v>297</v>
      </c>
      <c r="C40" s="54" t="s">
        <v>280</v>
      </c>
      <c r="D40" s="54" t="s">
        <v>291</v>
      </c>
      <c r="E40" s="54" t="s">
        <v>26</v>
      </c>
      <c r="F40" s="59">
        <v>242</v>
      </c>
      <c r="G40" s="56">
        <v>98000</v>
      </c>
      <c r="H40" s="11"/>
    </row>
    <row r="41" spans="1:8" ht="18.75">
      <c r="A41" s="38" t="s">
        <v>196</v>
      </c>
      <c r="B41" s="54" t="s">
        <v>297</v>
      </c>
      <c r="C41" s="54" t="s">
        <v>280</v>
      </c>
      <c r="D41" s="54" t="s">
        <v>291</v>
      </c>
      <c r="E41" s="54" t="s">
        <v>26</v>
      </c>
      <c r="F41" s="59">
        <v>244</v>
      </c>
      <c r="G41" s="56">
        <v>51000</v>
      </c>
      <c r="H41" s="11"/>
    </row>
    <row r="42" spans="1:8" ht="75">
      <c r="A42" s="53" t="s">
        <v>212</v>
      </c>
      <c r="B42" s="54" t="s">
        <v>297</v>
      </c>
      <c r="C42" s="54" t="s">
        <v>280</v>
      </c>
      <c r="D42" s="54" t="s">
        <v>291</v>
      </c>
      <c r="E42" s="54" t="s">
        <v>27</v>
      </c>
      <c r="F42" s="54"/>
      <c r="G42" s="56">
        <f>G43+G45+G44</f>
        <v>1917000</v>
      </c>
      <c r="H42" s="11"/>
    </row>
    <row r="43" spans="1:8" ht="18.75">
      <c r="A43" s="38" t="s">
        <v>333</v>
      </c>
      <c r="B43" s="54" t="s">
        <v>297</v>
      </c>
      <c r="C43" s="54" t="s">
        <v>280</v>
      </c>
      <c r="D43" s="54" t="s">
        <v>291</v>
      </c>
      <c r="E43" s="54" t="s">
        <v>27</v>
      </c>
      <c r="F43" s="59">
        <v>120</v>
      </c>
      <c r="G43" s="56">
        <v>1296250</v>
      </c>
      <c r="H43" s="11"/>
    </row>
    <row r="44" spans="1:8" ht="18.75">
      <c r="A44" s="38" t="s">
        <v>195</v>
      </c>
      <c r="B44" s="54" t="s">
        <v>297</v>
      </c>
      <c r="C44" s="54" t="s">
        <v>280</v>
      </c>
      <c r="D44" s="54" t="s">
        <v>291</v>
      </c>
      <c r="E44" s="54" t="s">
        <v>27</v>
      </c>
      <c r="F44" s="59">
        <v>242</v>
      </c>
      <c r="G44" s="56">
        <v>10000</v>
      </c>
      <c r="H44" s="11"/>
    </row>
    <row r="45" spans="1:8" ht="18.75">
      <c r="A45" s="38" t="s">
        <v>196</v>
      </c>
      <c r="B45" s="54" t="s">
        <v>297</v>
      </c>
      <c r="C45" s="54" t="s">
        <v>280</v>
      </c>
      <c r="D45" s="54" t="s">
        <v>291</v>
      </c>
      <c r="E45" s="54" t="s">
        <v>27</v>
      </c>
      <c r="F45" s="59">
        <v>244</v>
      </c>
      <c r="G45" s="56">
        <v>610750</v>
      </c>
      <c r="H45" s="11"/>
    </row>
    <row r="46" spans="1:8" ht="19.5">
      <c r="A46" s="111" t="s">
        <v>338</v>
      </c>
      <c r="B46" s="50" t="s">
        <v>297</v>
      </c>
      <c r="C46" s="50" t="s">
        <v>280</v>
      </c>
      <c r="D46" s="50" t="s">
        <v>294</v>
      </c>
      <c r="E46" s="54"/>
      <c r="F46" s="59"/>
      <c r="G46" s="52">
        <f>G49+G47</f>
        <v>5972200</v>
      </c>
      <c r="H46" s="11"/>
    </row>
    <row r="47" spans="1:8" ht="18.75">
      <c r="A47" s="38" t="s">
        <v>349</v>
      </c>
      <c r="B47" s="54" t="s">
        <v>297</v>
      </c>
      <c r="C47" s="29" t="s">
        <v>280</v>
      </c>
      <c r="D47" s="29" t="s">
        <v>294</v>
      </c>
      <c r="E47" s="59" t="s">
        <v>350</v>
      </c>
      <c r="F47" s="59"/>
      <c r="G47" s="66">
        <f>G48</f>
        <v>4961200</v>
      </c>
      <c r="H47" s="11"/>
    </row>
    <row r="48" spans="1:8" ht="18.75">
      <c r="A48" s="38" t="s">
        <v>196</v>
      </c>
      <c r="B48" s="54" t="s">
        <v>297</v>
      </c>
      <c r="C48" s="29" t="s">
        <v>280</v>
      </c>
      <c r="D48" s="29" t="s">
        <v>294</v>
      </c>
      <c r="E48" s="59" t="s">
        <v>350</v>
      </c>
      <c r="F48" s="59">
        <v>244</v>
      </c>
      <c r="G48" s="66">
        <v>4961200</v>
      </c>
      <c r="H48" s="11"/>
    </row>
    <row r="49" spans="1:8" ht="37.5">
      <c r="A49" s="38" t="s">
        <v>339</v>
      </c>
      <c r="B49" s="54" t="s">
        <v>297</v>
      </c>
      <c r="C49" s="29" t="s">
        <v>280</v>
      </c>
      <c r="D49" s="29" t="s">
        <v>294</v>
      </c>
      <c r="E49" s="64" t="s">
        <v>337</v>
      </c>
      <c r="F49" s="59"/>
      <c r="G49" s="56">
        <f>G50</f>
        <v>1011000</v>
      </c>
      <c r="H49" s="11"/>
    </row>
    <row r="50" spans="1:8" ht="18.75">
      <c r="A50" s="38" t="s">
        <v>196</v>
      </c>
      <c r="B50" s="54" t="s">
        <v>297</v>
      </c>
      <c r="C50" s="29" t="s">
        <v>280</v>
      </c>
      <c r="D50" s="29" t="s">
        <v>294</v>
      </c>
      <c r="E50" s="64" t="s">
        <v>337</v>
      </c>
      <c r="F50" s="59">
        <v>244</v>
      </c>
      <c r="G50" s="56">
        <v>1011000</v>
      </c>
      <c r="H50" s="11"/>
    </row>
    <row r="51" spans="1:8" ht="19.5">
      <c r="A51" s="49" t="s">
        <v>19</v>
      </c>
      <c r="B51" s="50" t="s">
        <v>297</v>
      </c>
      <c r="C51" s="50" t="s">
        <v>280</v>
      </c>
      <c r="D51" s="50">
        <v>11</v>
      </c>
      <c r="E51" s="50"/>
      <c r="F51" s="50"/>
      <c r="G51" s="52">
        <f>G52</f>
        <v>30836100</v>
      </c>
      <c r="H51" s="11"/>
    </row>
    <row r="52" spans="1:8" ht="18.75">
      <c r="A52" s="53" t="s">
        <v>19</v>
      </c>
      <c r="B52" s="54" t="s">
        <v>297</v>
      </c>
      <c r="C52" s="54" t="s">
        <v>280</v>
      </c>
      <c r="D52" s="54">
        <v>11</v>
      </c>
      <c r="E52" s="54" t="s">
        <v>20</v>
      </c>
      <c r="F52" s="54"/>
      <c r="G52" s="56">
        <f>G53</f>
        <v>30836100</v>
      </c>
      <c r="H52" s="11"/>
    </row>
    <row r="53" spans="1:8" ht="18.75">
      <c r="A53" s="53" t="s">
        <v>21</v>
      </c>
      <c r="B53" s="54" t="s">
        <v>297</v>
      </c>
      <c r="C53" s="54" t="s">
        <v>280</v>
      </c>
      <c r="D53" s="54">
        <v>11</v>
      </c>
      <c r="E53" s="54" t="s">
        <v>320</v>
      </c>
      <c r="F53" s="54"/>
      <c r="G53" s="56">
        <f>G54</f>
        <v>30836100</v>
      </c>
      <c r="H53" s="11"/>
    </row>
    <row r="54" spans="1:8" ht="18.75">
      <c r="A54" s="53" t="s">
        <v>199</v>
      </c>
      <c r="B54" s="54" t="s">
        <v>297</v>
      </c>
      <c r="C54" s="54" t="s">
        <v>280</v>
      </c>
      <c r="D54" s="54">
        <v>11</v>
      </c>
      <c r="E54" s="54" t="s">
        <v>320</v>
      </c>
      <c r="F54" s="54">
        <v>870</v>
      </c>
      <c r="G54" s="56">
        <v>30836100</v>
      </c>
      <c r="H54" s="11"/>
    </row>
    <row r="55" spans="1:8" ht="19.5">
      <c r="A55" s="49" t="s">
        <v>296</v>
      </c>
      <c r="B55" s="50" t="s">
        <v>297</v>
      </c>
      <c r="C55" s="50" t="s">
        <v>280</v>
      </c>
      <c r="D55" s="50">
        <v>13</v>
      </c>
      <c r="E55" s="50"/>
      <c r="F55" s="50"/>
      <c r="G55" s="52">
        <f>G56+G59</f>
        <v>870200</v>
      </c>
      <c r="H55" s="11"/>
    </row>
    <row r="56" spans="1:8" ht="37.5">
      <c r="A56" s="53" t="s">
        <v>41</v>
      </c>
      <c r="B56" s="54" t="s">
        <v>297</v>
      </c>
      <c r="C56" s="54" t="s">
        <v>280</v>
      </c>
      <c r="D56" s="29">
        <v>13</v>
      </c>
      <c r="E56" s="55" t="s">
        <v>42</v>
      </c>
      <c r="F56" s="54"/>
      <c r="G56" s="56">
        <f>G57</f>
        <v>179200</v>
      </c>
      <c r="H56" s="11"/>
    </row>
    <row r="57" spans="1:8" ht="37.5">
      <c r="A57" s="53" t="s">
        <v>11</v>
      </c>
      <c r="B57" s="54" t="s">
        <v>297</v>
      </c>
      <c r="C57" s="54" t="s">
        <v>280</v>
      </c>
      <c r="D57" s="29">
        <v>13</v>
      </c>
      <c r="E57" s="55" t="s">
        <v>12</v>
      </c>
      <c r="F57" s="54"/>
      <c r="G57" s="56">
        <f>G58</f>
        <v>179200</v>
      </c>
      <c r="H57" s="11"/>
    </row>
    <row r="58" spans="1:8" ht="18.75">
      <c r="A58" s="38" t="s">
        <v>196</v>
      </c>
      <c r="B58" s="54" t="s">
        <v>297</v>
      </c>
      <c r="C58" s="54" t="s">
        <v>280</v>
      </c>
      <c r="D58" s="29">
        <v>13</v>
      </c>
      <c r="E58" s="55" t="s">
        <v>12</v>
      </c>
      <c r="F58" s="54">
        <v>244</v>
      </c>
      <c r="G58" s="56">
        <v>179200</v>
      </c>
      <c r="H58" s="11"/>
    </row>
    <row r="59" spans="1:8" ht="18.75">
      <c r="A59" s="53" t="s">
        <v>298</v>
      </c>
      <c r="B59" s="54" t="s">
        <v>297</v>
      </c>
      <c r="C59" s="54" t="s">
        <v>280</v>
      </c>
      <c r="D59" s="29">
        <v>13</v>
      </c>
      <c r="E59" s="55" t="s">
        <v>299</v>
      </c>
      <c r="F59" s="54"/>
      <c r="G59" s="56">
        <f>G60</f>
        <v>691000</v>
      </c>
      <c r="H59" s="11"/>
    </row>
    <row r="60" spans="1:8" ht="18.75">
      <c r="A60" s="53" t="s">
        <v>300</v>
      </c>
      <c r="B60" s="54" t="s">
        <v>297</v>
      </c>
      <c r="C60" s="54" t="s">
        <v>280</v>
      </c>
      <c r="D60" s="29">
        <v>13</v>
      </c>
      <c r="E60" s="55" t="s">
        <v>301</v>
      </c>
      <c r="F60" s="54"/>
      <c r="G60" s="56">
        <f>G61</f>
        <v>691000</v>
      </c>
      <c r="H60" s="11"/>
    </row>
    <row r="61" spans="1:8" ht="18.75">
      <c r="A61" s="53" t="s">
        <v>200</v>
      </c>
      <c r="B61" s="54" t="s">
        <v>297</v>
      </c>
      <c r="C61" s="54" t="s">
        <v>280</v>
      </c>
      <c r="D61" s="29">
        <v>13</v>
      </c>
      <c r="E61" s="55" t="s">
        <v>301</v>
      </c>
      <c r="F61" s="54">
        <v>852</v>
      </c>
      <c r="G61" s="56">
        <v>691000</v>
      </c>
      <c r="H61" s="11"/>
    </row>
    <row r="62" spans="1:20" s="34" customFormat="1" ht="18.75">
      <c r="A62" s="61" t="s">
        <v>302</v>
      </c>
      <c r="B62" s="43" t="s">
        <v>297</v>
      </c>
      <c r="C62" s="43" t="s">
        <v>282</v>
      </c>
      <c r="D62" s="43"/>
      <c r="E62" s="47"/>
      <c r="F62" s="47"/>
      <c r="G62" s="48">
        <f>G69+G63</f>
        <v>7843000</v>
      </c>
      <c r="H62" s="17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s="34" customFormat="1" ht="19.5">
      <c r="A63" s="62" t="s">
        <v>189</v>
      </c>
      <c r="B63" s="50" t="s">
        <v>297</v>
      </c>
      <c r="C63" s="50" t="s">
        <v>282</v>
      </c>
      <c r="D63" s="50" t="s">
        <v>287</v>
      </c>
      <c r="E63" s="47"/>
      <c r="F63" s="47"/>
      <c r="G63" s="52">
        <f>G64</f>
        <v>7541000</v>
      </c>
      <c r="H63" s="17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s="34" customFormat="1" ht="18.75">
      <c r="A64" s="63" t="s">
        <v>190</v>
      </c>
      <c r="B64" s="54" t="s">
        <v>297</v>
      </c>
      <c r="C64" s="59" t="s">
        <v>282</v>
      </c>
      <c r="D64" s="59" t="s">
        <v>287</v>
      </c>
      <c r="E64" s="64" t="s">
        <v>235</v>
      </c>
      <c r="F64" s="65"/>
      <c r="G64" s="66">
        <f>G65</f>
        <v>7541000</v>
      </c>
      <c r="H64" s="17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s="34" customFormat="1" ht="37.5">
      <c r="A65" s="63" t="s">
        <v>191</v>
      </c>
      <c r="B65" s="54" t="s">
        <v>297</v>
      </c>
      <c r="C65" s="59" t="s">
        <v>282</v>
      </c>
      <c r="D65" s="59" t="s">
        <v>287</v>
      </c>
      <c r="E65" s="64" t="s">
        <v>192</v>
      </c>
      <c r="F65" s="65"/>
      <c r="G65" s="66">
        <f>G66+G67+G68</f>
        <v>7541000</v>
      </c>
      <c r="H65" s="17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s="34" customFormat="1" ht="18.75">
      <c r="A66" s="38" t="s">
        <v>333</v>
      </c>
      <c r="B66" s="54" t="s">
        <v>297</v>
      </c>
      <c r="C66" s="59" t="s">
        <v>282</v>
      </c>
      <c r="D66" s="59" t="s">
        <v>287</v>
      </c>
      <c r="E66" s="64" t="s">
        <v>192</v>
      </c>
      <c r="F66" s="59">
        <v>120</v>
      </c>
      <c r="G66" s="66">
        <v>6250000</v>
      </c>
      <c r="H66" s="17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s="34" customFormat="1" ht="18.75">
      <c r="A67" s="38" t="s">
        <v>195</v>
      </c>
      <c r="B67" s="54" t="s">
        <v>297</v>
      </c>
      <c r="C67" s="59" t="s">
        <v>282</v>
      </c>
      <c r="D67" s="59" t="s">
        <v>287</v>
      </c>
      <c r="E67" s="64" t="s">
        <v>192</v>
      </c>
      <c r="F67" s="59">
        <v>242</v>
      </c>
      <c r="G67" s="66">
        <v>36000</v>
      </c>
      <c r="H67" s="17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s="34" customFormat="1" ht="18.75">
      <c r="A68" s="38" t="s">
        <v>196</v>
      </c>
      <c r="B68" s="54" t="s">
        <v>297</v>
      </c>
      <c r="C68" s="59" t="s">
        <v>282</v>
      </c>
      <c r="D68" s="59" t="s">
        <v>287</v>
      </c>
      <c r="E68" s="64" t="s">
        <v>192</v>
      </c>
      <c r="F68" s="59">
        <v>244</v>
      </c>
      <c r="G68" s="66">
        <v>1255000</v>
      </c>
      <c r="H68" s="17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8" ht="19.5">
      <c r="A69" s="49" t="s">
        <v>303</v>
      </c>
      <c r="B69" s="50" t="s">
        <v>297</v>
      </c>
      <c r="C69" s="50" t="s">
        <v>282</v>
      </c>
      <c r="D69" s="50" t="s">
        <v>291</v>
      </c>
      <c r="E69" s="51"/>
      <c r="F69" s="51"/>
      <c r="G69" s="52">
        <f>G70</f>
        <v>302000</v>
      </c>
      <c r="H69" s="11"/>
    </row>
    <row r="70" spans="1:8" ht="18.75">
      <c r="A70" s="53" t="s">
        <v>304</v>
      </c>
      <c r="B70" s="54" t="s">
        <v>297</v>
      </c>
      <c r="C70" s="54" t="s">
        <v>282</v>
      </c>
      <c r="D70" s="54" t="s">
        <v>291</v>
      </c>
      <c r="E70" s="55" t="s">
        <v>305</v>
      </c>
      <c r="F70" s="47"/>
      <c r="G70" s="56">
        <f>G71</f>
        <v>302000</v>
      </c>
      <c r="H70" s="11"/>
    </row>
    <row r="71" spans="1:8" ht="18.75">
      <c r="A71" s="53" t="s">
        <v>306</v>
      </c>
      <c r="B71" s="54" t="s">
        <v>297</v>
      </c>
      <c r="C71" s="54" t="s">
        <v>282</v>
      </c>
      <c r="D71" s="54" t="s">
        <v>291</v>
      </c>
      <c r="E71" s="55" t="s">
        <v>29</v>
      </c>
      <c r="F71" s="47"/>
      <c r="G71" s="56">
        <f>G72</f>
        <v>302000</v>
      </c>
      <c r="H71" s="11"/>
    </row>
    <row r="72" spans="1:8" ht="18.75">
      <c r="A72" s="38" t="s">
        <v>196</v>
      </c>
      <c r="B72" s="54" t="s">
        <v>297</v>
      </c>
      <c r="C72" s="54" t="s">
        <v>282</v>
      </c>
      <c r="D72" s="54" t="s">
        <v>291</v>
      </c>
      <c r="E72" s="55" t="s">
        <v>29</v>
      </c>
      <c r="F72" s="59">
        <v>244</v>
      </c>
      <c r="G72" s="56">
        <v>302000</v>
      </c>
      <c r="H72" s="11"/>
    </row>
    <row r="73" spans="1:20" s="33" customFormat="1" ht="18.75">
      <c r="A73" s="61" t="s">
        <v>307</v>
      </c>
      <c r="B73" s="43" t="s">
        <v>297</v>
      </c>
      <c r="C73" s="43" t="s">
        <v>287</v>
      </c>
      <c r="D73" s="43"/>
      <c r="E73" s="47"/>
      <c r="F73" s="47"/>
      <c r="G73" s="48">
        <f>G74+G86</f>
        <v>19847100</v>
      </c>
      <c r="H73" s="16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s="6" customFormat="1" ht="39">
      <c r="A74" s="49" t="s">
        <v>49</v>
      </c>
      <c r="B74" s="50" t="s">
        <v>297</v>
      </c>
      <c r="C74" s="50" t="s">
        <v>287</v>
      </c>
      <c r="D74" s="50" t="s">
        <v>310</v>
      </c>
      <c r="E74" s="51"/>
      <c r="F74" s="51"/>
      <c r="G74" s="52">
        <f>G75+G79+G81</f>
        <v>13618400</v>
      </c>
      <c r="H74" s="18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s="6" customFormat="1" ht="37.5">
      <c r="A75" s="67" t="s">
        <v>325</v>
      </c>
      <c r="B75" s="54" t="s">
        <v>297</v>
      </c>
      <c r="C75" s="54" t="s">
        <v>287</v>
      </c>
      <c r="D75" s="54" t="s">
        <v>310</v>
      </c>
      <c r="E75" s="55" t="s">
        <v>326</v>
      </c>
      <c r="F75" s="68"/>
      <c r="G75" s="56">
        <f>G76</f>
        <v>532800</v>
      </c>
      <c r="H75" s="18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s="6" customFormat="1" ht="37.5">
      <c r="A76" s="67" t="s">
        <v>327</v>
      </c>
      <c r="B76" s="54" t="s">
        <v>297</v>
      </c>
      <c r="C76" s="54" t="s">
        <v>287</v>
      </c>
      <c r="D76" s="54" t="s">
        <v>310</v>
      </c>
      <c r="E76" s="55" t="s">
        <v>30</v>
      </c>
      <c r="F76" s="69"/>
      <c r="G76" s="56">
        <f>G77</f>
        <v>532800</v>
      </c>
      <c r="H76" s="18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s="6" customFormat="1" ht="18.75">
      <c r="A77" s="38" t="s">
        <v>196</v>
      </c>
      <c r="B77" s="54" t="s">
        <v>297</v>
      </c>
      <c r="C77" s="54" t="s">
        <v>287</v>
      </c>
      <c r="D77" s="54" t="s">
        <v>310</v>
      </c>
      <c r="E77" s="55" t="s">
        <v>30</v>
      </c>
      <c r="F77" s="59">
        <v>244</v>
      </c>
      <c r="G77" s="56">
        <v>532800</v>
      </c>
      <c r="H77" s="18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s="6" customFormat="1" ht="18.75">
      <c r="A78" s="53" t="s">
        <v>311</v>
      </c>
      <c r="B78" s="54" t="s">
        <v>297</v>
      </c>
      <c r="C78" s="54" t="s">
        <v>287</v>
      </c>
      <c r="D78" s="54" t="s">
        <v>310</v>
      </c>
      <c r="E78" s="55" t="s">
        <v>312</v>
      </c>
      <c r="F78" s="54"/>
      <c r="G78" s="56">
        <f>G79</f>
        <v>409800</v>
      </c>
      <c r="H78" s="18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s="6" customFormat="1" ht="37.5">
      <c r="A79" s="53" t="s">
        <v>313</v>
      </c>
      <c r="B79" s="54" t="s">
        <v>297</v>
      </c>
      <c r="C79" s="54" t="s">
        <v>287</v>
      </c>
      <c r="D79" s="54" t="s">
        <v>310</v>
      </c>
      <c r="E79" s="55" t="s">
        <v>314</v>
      </c>
      <c r="F79" s="54"/>
      <c r="G79" s="56">
        <f>G80</f>
        <v>409800</v>
      </c>
      <c r="H79" s="18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s="6" customFormat="1" ht="18.75">
      <c r="A80" s="38" t="s">
        <v>196</v>
      </c>
      <c r="B80" s="54" t="s">
        <v>297</v>
      </c>
      <c r="C80" s="54" t="s">
        <v>287</v>
      </c>
      <c r="D80" s="54" t="s">
        <v>310</v>
      </c>
      <c r="E80" s="55" t="s">
        <v>314</v>
      </c>
      <c r="F80" s="59">
        <v>244</v>
      </c>
      <c r="G80" s="56">
        <v>409800</v>
      </c>
      <c r="H80" s="18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s="33" customFormat="1" ht="18.75">
      <c r="A81" s="60" t="s">
        <v>8</v>
      </c>
      <c r="B81" s="54" t="s">
        <v>297</v>
      </c>
      <c r="C81" s="69" t="s">
        <v>287</v>
      </c>
      <c r="D81" s="69" t="s">
        <v>310</v>
      </c>
      <c r="E81" s="70" t="s">
        <v>9</v>
      </c>
      <c r="F81" s="69"/>
      <c r="G81" s="56">
        <f>G82+G84</f>
        <v>12675800</v>
      </c>
      <c r="H81" s="16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s="6" customFormat="1" ht="37.5">
      <c r="A82" s="38" t="s">
        <v>99</v>
      </c>
      <c r="B82" s="54" t="s">
        <v>297</v>
      </c>
      <c r="C82" s="69" t="s">
        <v>287</v>
      </c>
      <c r="D82" s="69" t="s">
        <v>310</v>
      </c>
      <c r="E82" s="70" t="s">
        <v>96</v>
      </c>
      <c r="F82" s="68"/>
      <c r="G82" s="56">
        <f>G83</f>
        <v>12608720</v>
      </c>
      <c r="H82" s="18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s="6" customFormat="1" ht="37.5">
      <c r="A83" s="38" t="s">
        <v>202</v>
      </c>
      <c r="B83" s="54" t="s">
        <v>297</v>
      </c>
      <c r="C83" s="69" t="s">
        <v>287</v>
      </c>
      <c r="D83" s="69" t="s">
        <v>310</v>
      </c>
      <c r="E83" s="70" t="s">
        <v>96</v>
      </c>
      <c r="F83" s="68" t="s">
        <v>201</v>
      </c>
      <c r="G83" s="56">
        <v>12608720</v>
      </c>
      <c r="H83" s="18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s="6" customFormat="1" ht="37.5">
      <c r="A84" s="38" t="s">
        <v>100</v>
      </c>
      <c r="B84" s="54" t="s">
        <v>297</v>
      </c>
      <c r="C84" s="69" t="s">
        <v>287</v>
      </c>
      <c r="D84" s="69" t="s">
        <v>310</v>
      </c>
      <c r="E84" s="70" t="s">
        <v>97</v>
      </c>
      <c r="F84" s="68"/>
      <c r="G84" s="56">
        <f>G85</f>
        <v>67080</v>
      </c>
      <c r="H84" s="18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s="6" customFormat="1" ht="37.5">
      <c r="A85" s="38" t="s">
        <v>202</v>
      </c>
      <c r="B85" s="54" t="s">
        <v>297</v>
      </c>
      <c r="C85" s="69" t="s">
        <v>287</v>
      </c>
      <c r="D85" s="69" t="s">
        <v>310</v>
      </c>
      <c r="E85" s="70" t="s">
        <v>97</v>
      </c>
      <c r="F85" s="68" t="s">
        <v>201</v>
      </c>
      <c r="G85" s="56">
        <v>67080</v>
      </c>
      <c r="H85" s="1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s="6" customFormat="1" ht="39">
      <c r="A86" s="71" t="s">
        <v>7</v>
      </c>
      <c r="B86" s="50" t="s">
        <v>297</v>
      </c>
      <c r="C86" s="50" t="s">
        <v>287</v>
      </c>
      <c r="D86" s="72">
        <v>14</v>
      </c>
      <c r="E86" s="51"/>
      <c r="F86" s="50"/>
      <c r="G86" s="52">
        <f>G87+G90</f>
        <v>6228700</v>
      </c>
      <c r="H86" s="1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s="6" customFormat="1" ht="37.5">
      <c r="A87" s="73" t="s">
        <v>308</v>
      </c>
      <c r="B87" s="54" t="s">
        <v>297</v>
      </c>
      <c r="C87" s="69" t="s">
        <v>287</v>
      </c>
      <c r="D87" s="69">
        <v>14</v>
      </c>
      <c r="E87" s="70" t="s">
        <v>309</v>
      </c>
      <c r="F87" s="68"/>
      <c r="G87" s="56">
        <f>G88</f>
        <v>730000</v>
      </c>
      <c r="H87" s="1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s="6" customFormat="1" ht="18.75">
      <c r="A88" s="38" t="s">
        <v>196</v>
      </c>
      <c r="B88" s="54" t="s">
        <v>297</v>
      </c>
      <c r="C88" s="69" t="s">
        <v>287</v>
      </c>
      <c r="D88" s="69">
        <v>14</v>
      </c>
      <c r="E88" s="70" t="s">
        <v>309</v>
      </c>
      <c r="F88" s="68" t="s">
        <v>203</v>
      </c>
      <c r="G88" s="56">
        <v>730000</v>
      </c>
      <c r="H88" s="1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s="6" customFormat="1" ht="18.75">
      <c r="A89" s="38" t="s">
        <v>59</v>
      </c>
      <c r="B89" s="54" t="s">
        <v>297</v>
      </c>
      <c r="C89" s="59" t="s">
        <v>287</v>
      </c>
      <c r="D89" s="59">
        <v>14</v>
      </c>
      <c r="E89" s="64" t="s">
        <v>60</v>
      </c>
      <c r="F89" s="59"/>
      <c r="G89" s="56">
        <f>G90</f>
        <v>5498700</v>
      </c>
      <c r="H89" s="1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s="6" customFormat="1" ht="37.5">
      <c r="A90" s="38" t="s">
        <v>361</v>
      </c>
      <c r="B90" s="54" t="s">
        <v>297</v>
      </c>
      <c r="C90" s="59" t="s">
        <v>287</v>
      </c>
      <c r="D90" s="59">
        <v>14</v>
      </c>
      <c r="E90" s="64" t="s">
        <v>362</v>
      </c>
      <c r="F90" s="59"/>
      <c r="G90" s="56">
        <f>G91</f>
        <v>5498700</v>
      </c>
      <c r="H90" s="1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s="6" customFormat="1" ht="18.75">
      <c r="A91" s="38" t="s">
        <v>196</v>
      </c>
      <c r="B91" s="54" t="s">
        <v>297</v>
      </c>
      <c r="C91" s="59" t="s">
        <v>287</v>
      </c>
      <c r="D91" s="59">
        <v>14</v>
      </c>
      <c r="E91" s="64" t="s">
        <v>362</v>
      </c>
      <c r="F91" s="59">
        <v>244</v>
      </c>
      <c r="G91" s="56">
        <v>5498700</v>
      </c>
      <c r="H91" s="18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s="6" customFormat="1" ht="18.75">
      <c r="A92" s="61" t="s">
        <v>315</v>
      </c>
      <c r="B92" s="43" t="s">
        <v>297</v>
      </c>
      <c r="C92" s="43" t="s">
        <v>291</v>
      </c>
      <c r="D92" s="43"/>
      <c r="E92" s="47"/>
      <c r="F92" s="47"/>
      <c r="G92" s="48">
        <f>G93+G97+G107+G102</f>
        <v>352807040</v>
      </c>
      <c r="H92" s="18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8" ht="19.5">
      <c r="A93" s="74" t="s">
        <v>246</v>
      </c>
      <c r="B93" s="50" t="s">
        <v>297</v>
      </c>
      <c r="C93" s="50" t="s">
        <v>291</v>
      </c>
      <c r="D93" s="50" t="s">
        <v>294</v>
      </c>
      <c r="E93" s="51"/>
      <c r="F93" s="50"/>
      <c r="G93" s="52">
        <f>G94</f>
        <v>61640</v>
      </c>
      <c r="H93" s="11"/>
    </row>
    <row r="94" spans="1:8" ht="18.75">
      <c r="A94" s="53" t="s">
        <v>56</v>
      </c>
      <c r="B94" s="75" t="s">
        <v>297</v>
      </c>
      <c r="C94" s="75" t="s">
        <v>291</v>
      </c>
      <c r="D94" s="75" t="s">
        <v>294</v>
      </c>
      <c r="E94" s="55" t="s">
        <v>243</v>
      </c>
      <c r="F94" s="76"/>
      <c r="G94" s="77">
        <f>G95</f>
        <v>61640</v>
      </c>
      <c r="H94" s="11"/>
    </row>
    <row r="95" spans="1:20" s="6" customFormat="1" ht="18.75">
      <c r="A95" s="53" t="s">
        <v>245</v>
      </c>
      <c r="B95" s="75" t="s">
        <v>297</v>
      </c>
      <c r="C95" s="75" t="s">
        <v>291</v>
      </c>
      <c r="D95" s="75" t="s">
        <v>294</v>
      </c>
      <c r="E95" s="55" t="s">
        <v>244</v>
      </c>
      <c r="F95" s="75"/>
      <c r="G95" s="77">
        <f>G96</f>
        <v>61640</v>
      </c>
      <c r="H95" s="18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s="6" customFormat="1" ht="18.75">
      <c r="A96" s="38" t="s">
        <v>196</v>
      </c>
      <c r="B96" s="75" t="s">
        <v>297</v>
      </c>
      <c r="C96" s="75" t="s">
        <v>291</v>
      </c>
      <c r="D96" s="75" t="s">
        <v>294</v>
      </c>
      <c r="E96" s="55" t="s">
        <v>244</v>
      </c>
      <c r="F96" s="75">
        <v>244</v>
      </c>
      <c r="G96" s="77">
        <v>61640</v>
      </c>
      <c r="H96" s="18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s="6" customFormat="1" ht="19.5">
      <c r="A97" s="49" t="s">
        <v>242</v>
      </c>
      <c r="B97" s="50" t="s">
        <v>297</v>
      </c>
      <c r="C97" s="50" t="s">
        <v>291</v>
      </c>
      <c r="D97" s="50" t="s">
        <v>295</v>
      </c>
      <c r="E97" s="51"/>
      <c r="F97" s="51"/>
      <c r="G97" s="52">
        <f>G100</f>
        <v>17525100</v>
      </c>
      <c r="H97" s="18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s="6" customFormat="1" ht="19.5">
      <c r="A98" s="78" t="s">
        <v>52</v>
      </c>
      <c r="B98" s="54" t="s">
        <v>297</v>
      </c>
      <c r="C98" s="54" t="s">
        <v>291</v>
      </c>
      <c r="D98" s="54" t="s">
        <v>295</v>
      </c>
      <c r="E98" s="54" t="s">
        <v>51</v>
      </c>
      <c r="F98" s="51"/>
      <c r="G98" s="66">
        <f>G100</f>
        <v>17525100</v>
      </c>
      <c r="H98" s="18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s="6" customFormat="1" ht="19.5">
      <c r="A99" s="38" t="s">
        <v>53</v>
      </c>
      <c r="B99" s="54" t="s">
        <v>297</v>
      </c>
      <c r="C99" s="54" t="s">
        <v>291</v>
      </c>
      <c r="D99" s="54" t="s">
        <v>295</v>
      </c>
      <c r="E99" s="54" t="s">
        <v>31</v>
      </c>
      <c r="F99" s="51"/>
      <c r="G99" s="66">
        <f>G100</f>
        <v>17525100</v>
      </c>
      <c r="H99" s="18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s="6" customFormat="1" ht="37.5">
      <c r="A100" s="38" t="s">
        <v>87</v>
      </c>
      <c r="B100" s="54" t="s">
        <v>297</v>
      </c>
      <c r="C100" s="54" t="s">
        <v>291</v>
      </c>
      <c r="D100" s="54" t="s">
        <v>295</v>
      </c>
      <c r="E100" s="54" t="s">
        <v>84</v>
      </c>
      <c r="F100" s="54"/>
      <c r="G100" s="56">
        <f>G101</f>
        <v>17525100</v>
      </c>
      <c r="H100" s="18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s="6" customFormat="1" ht="18.75">
      <c r="A101" s="38" t="s">
        <v>196</v>
      </c>
      <c r="B101" s="54" t="s">
        <v>297</v>
      </c>
      <c r="C101" s="54" t="s">
        <v>291</v>
      </c>
      <c r="D101" s="54" t="s">
        <v>295</v>
      </c>
      <c r="E101" s="54" t="s">
        <v>84</v>
      </c>
      <c r="F101" s="75">
        <v>244</v>
      </c>
      <c r="G101" s="56">
        <v>17525100</v>
      </c>
      <c r="H101" s="18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s="6" customFormat="1" ht="19.5">
      <c r="A102" s="74" t="s">
        <v>77</v>
      </c>
      <c r="B102" s="50" t="s">
        <v>297</v>
      </c>
      <c r="C102" s="50" t="s">
        <v>291</v>
      </c>
      <c r="D102" s="79" t="s">
        <v>310</v>
      </c>
      <c r="E102" s="54"/>
      <c r="F102" s="54"/>
      <c r="G102" s="52">
        <f>G103</f>
        <v>334863400</v>
      </c>
      <c r="H102" s="18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s="6" customFormat="1" ht="18.75">
      <c r="A103" s="53" t="s">
        <v>77</v>
      </c>
      <c r="B103" s="54" t="s">
        <v>297</v>
      </c>
      <c r="C103" s="54" t="s">
        <v>291</v>
      </c>
      <c r="D103" s="80" t="s">
        <v>310</v>
      </c>
      <c r="E103" s="54" t="s">
        <v>78</v>
      </c>
      <c r="F103" s="54"/>
      <c r="G103" s="56">
        <f>G104</f>
        <v>334863400</v>
      </c>
      <c r="H103" s="18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s="6" customFormat="1" ht="18.75">
      <c r="A104" s="53" t="s">
        <v>79</v>
      </c>
      <c r="B104" s="54" t="s">
        <v>297</v>
      </c>
      <c r="C104" s="54" t="s">
        <v>291</v>
      </c>
      <c r="D104" s="80" t="s">
        <v>310</v>
      </c>
      <c r="E104" s="54" t="s">
        <v>80</v>
      </c>
      <c r="F104" s="54"/>
      <c r="G104" s="56">
        <f>G105</f>
        <v>334863400</v>
      </c>
      <c r="H104" s="18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s="6" customFormat="1" ht="18.75">
      <c r="A105" s="53" t="s">
        <v>81</v>
      </c>
      <c r="B105" s="54" t="s">
        <v>297</v>
      </c>
      <c r="C105" s="54" t="s">
        <v>291</v>
      </c>
      <c r="D105" s="80" t="s">
        <v>310</v>
      </c>
      <c r="E105" s="54" t="s">
        <v>88</v>
      </c>
      <c r="F105" s="54"/>
      <c r="G105" s="56">
        <f>G106</f>
        <v>334863400</v>
      </c>
      <c r="H105" s="18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s="6" customFormat="1" ht="18.75">
      <c r="A106" s="38" t="s">
        <v>196</v>
      </c>
      <c r="B106" s="54" t="s">
        <v>297</v>
      </c>
      <c r="C106" s="54" t="s">
        <v>291</v>
      </c>
      <c r="D106" s="80" t="s">
        <v>310</v>
      </c>
      <c r="E106" s="54" t="s">
        <v>88</v>
      </c>
      <c r="F106" s="75">
        <v>244</v>
      </c>
      <c r="G106" s="56">
        <v>334863400</v>
      </c>
      <c r="H106" s="18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s="6" customFormat="1" ht="19.5">
      <c r="A107" s="74" t="s">
        <v>43</v>
      </c>
      <c r="B107" s="50" t="s">
        <v>297</v>
      </c>
      <c r="C107" s="50" t="s">
        <v>291</v>
      </c>
      <c r="D107" s="79" t="s">
        <v>44</v>
      </c>
      <c r="E107" s="51"/>
      <c r="F107" s="50"/>
      <c r="G107" s="52">
        <f>G108+G111</f>
        <v>356900</v>
      </c>
      <c r="H107" s="18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s="6" customFormat="1" ht="18.75">
      <c r="A108" s="82" t="s">
        <v>59</v>
      </c>
      <c r="B108" s="54" t="s">
        <v>297</v>
      </c>
      <c r="C108" s="29" t="s">
        <v>291</v>
      </c>
      <c r="D108" s="54">
        <v>12</v>
      </c>
      <c r="E108" s="55" t="s">
        <v>60</v>
      </c>
      <c r="F108" s="54"/>
      <c r="G108" s="56">
        <f>G109</f>
        <v>90000</v>
      </c>
      <c r="H108" s="1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s="6" customFormat="1" ht="37.5">
      <c r="A109" s="82" t="s">
        <v>363</v>
      </c>
      <c r="B109" s="54" t="s">
        <v>297</v>
      </c>
      <c r="C109" s="29" t="s">
        <v>291</v>
      </c>
      <c r="D109" s="54">
        <v>12</v>
      </c>
      <c r="E109" s="55" t="s">
        <v>65</v>
      </c>
      <c r="F109" s="54"/>
      <c r="G109" s="56">
        <f>G110</f>
        <v>90000</v>
      </c>
      <c r="H109" s="18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s="6" customFormat="1" ht="18.75">
      <c r="A110" s="38" t="s">
        <v>196</v>
      </c>
      <c r="B110" s="54" t="s">
        <v>297</v>
      </c>
      <c r="C110" s="29" t="s">
        <v>291</v>
      </c>
      <c r="D110" s="54">
        <v>12</v>
      </c>
      <c r="E110" s="55" t="s">
        <v>65</v>
      </c>
      <c r="F110" s="75">
        <v>244</v>
      </c>
      <c r="G110" s="56">
        <v>90000</v>
      </c>
      <c r="H110" s="18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s="6" customFormat="1" ht="18.75">
      <c r="A111" s="38" t="s">
        <v>221</v>
      </c>
      <c r="B111" s="54" t="s">
        <v>297</v>
      </c>
      <c r="C111" s="59" t="s">
        <v>291</v>
      </c>
      <c r="D111" s="81" t="s">
        <v>44</v>
      </c>
      <c r="E111" s="64" t="s">
        <v>222</v>
      </c>
      <c r="F111" s="81"/>
      <c r="G111" s="56">
        <f>G112</f>
        <v>266900</v>
      </c>
      <c r="H111" s="18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s="6" customFormat="1" ht="18.75">
      <c r="A112" s="38" t="s">
        <v>196</v>
      </c>
      <c r="B112" s="54" t="s">
        <v>297</v>
      </c>
      <c r="C112" s="59" t="s">
        <v>291</v>
      </c>
      <c r="D112" s="81" t="s">
        <v>44</v>
      </c>
      <c r="E112" s="64" t="s">
        <v>222</v>
      </c>
      <c r="F112" s="75">
        <v>244</v>
      </c>
      <c r="G112" s="56">
        <v>266900</v>
      </c>
      <c r="H112" s="18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s="6" customFormat="1" ht="18.75">
      <c r="A113" s="61" t="s">
        <v>35</v>
      </c>
      <c r="B113" s="43" t="s">
        <v>297</v>
      </c>
      <c r="C113" s="43" t="s">
        <v>292</v>
      </c>
      <c r="D113" s="43"/>
      <c r="E113" s="47"/>
      <c r="F113" s="47"/>
      <c r="G113" s="36">
        <f>G114</f>
        <v>65982300</v>
      </c>
      <c r="H113" s="18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8" ht="19.5">
      <c r="A114" s="49" t="s">
        <v>328</v>
      </c>
      <c r="B114" s="50" t="s">
        <v>297</v>
      </c>
      <c r="C114" s="50" t="s">
        <v>292</v>
      </c>
      <c r="D114" s="50" t="s">
        <v>287</v>
      </c>
      <c r="E114" s="51"/>
      <c r="F114" s="51"/>
      <c r="G114" s="52">
        <f>G115</f>
        <v>65982300</v>
      </c>
      <c r="H114" s="19"/>
    </row>
    <row r="115" spans="1:8" ht="18.75">
      <c r="A115" s="53" t="s">
        <v>328</v>
      </c>
      <c r="B115" s="54" t="s">
        <v>297</v>
      </c>
      <c r="C115" s="54" t="s">
        <v>292</v>
      </c>
      <c r="D115" s="54" t="s">
        <v>287</v>
      </c>
      <c r="E115" s="55" t="s">
        <v>329</v>
      </c>
      <c r="F115" s="54"/>
      <c r="G115" s="56">
        <f>G116+G118+G120+G122+G124</f>
        <v>65982300</v>
      </c>
      <c r="H115" s="19"/>
    </row>
    <row r="116" spans="1:8" ht="18.75">
      <c r="A116" s="53" t="s">
        <v>0</v>
      </c>
      <c r="B116" s="54" t="s">
        <v>297</v>
      </c>
      <c r="C116" s="54" t="s">
        <v>292</v>
      </c>
      <c r="D116" s="54" t="s">
        <v>287</v>
      </c>
      <c r="E116" s="55" t="s">
        <v>330</v>
      </c>
      <c r="F116" s="54"/>
      <c r="G116" s="56">
        <f>G117</f>
        <v>16491900</v>
      </c>
      <c r="H116" s="19"/>
    </row>
    <row r="117" spans="1:8" ht="18.75">
      <c r="A117" s="38" t="s">
        <v>196</v>
      </c>
      <c r="B117" s="54" t="s">
        <v>297</v>
      </c>
      <c r="C117" s="54" t="s">
        <v>292</v>
      </c>
      <c r="D117" s="54" t="s">
        <v>287</v>
      </c>
      <c r="E117" s="55" t="s">
        <v>330</v>
      </c>
      <c r="F117" s="75">
        <v>244</v>
      </c>
      <c r="G117" s="56">
        <v>16491900</v>
      </c>
      <c r="H117" s="19"/>
    </row>
    <row r="118" spans="1:8" ht="37.5">
      <c r="A118" s="84" t="s">
        <v>54</v>
      </c>
      <c r="B118" s="54" t="s">
        <v>297</v>
      </c>
      <c r="C118" s="54" t="s">
        <v>292</v>
      </c>
      <c r="D118" s="54" t="s">
        <v>287</v>
      </c>
      <c r="E118" s="55" t="s">
        <v>1</v>
      </c>
      <c r="F118" s="54"/>
      <c r="G118" s="56">
        <f>G119</f>
        <v>29451700</v>
      </c>
      <c r="H118" s="19"/>
    </row>
    <row r="119" spans="1:8" ht="18.75">
      <c r="A119" s="38" t="s">
        <v>196</v>
      </c>
      <c r="B119" s="54" t="s">
        <v>297</v>
      </c>
      <c r="C119" s="54" t="s">
        <v>292</v>
      </c>
      <c r="D119" s="54" t="s">
        <v>287</v>
      </c>
      <c r="E119" s="55" t="s">
        <v>1</v>
      </c>
      <c r="F119" s="75">
        <v>244</v>
      </c>
      <c r="G119" s="56">
        <v>29451700</v>
      </c>
      <c r="H119" s="19"/>
    </row>
    <row r="120" spans="1:20" s="33" customFormat="1" ht="18.75">
      <c r="A120" s="53" t="s">
        <v>3</v>
      </c>
      <c r="B120" s="54" t="s">
        <v>297</v>
      </c>
      <c r="C120" s="54" t="s">
        <v>292</v>
      </c>
      <c r="D120" s="54" t="s">
        <v>287</v>
      </c>
      <c r="E120" s="55" t="s">
        <v>2</v>
      </c>
      <c r="F120" s="54"/>
      <c r="G120" s="56">
        <f>G121</f>
        <v>14758100</v>
      </c>
      <c r="H120" s="16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8" ht="18.75">
      <c r="A121" s="38" t="s">
        <v>196</v>
      </c>
      <c r="B121" s="54" t="s">
        <v>297</v>
      </c>
      <c r="C121" s="54" t="s">
        <v>292</v>
      </c>
      <c r="D121" s="54" t="s">
        <v>287</v>
      </c>
      <c r="E121" s="55" t="s">
        <v>2</v>
      </c>
      <c r="F121" s="75">
        <v>244</v>
      </c>
      <c r="G121" s="56">
        <v>14758100</v>
      </c>
      <c r="H121" s="11"/>
    </row>
    <row r="122" spans="1:8" ht="18.75">
      <c r="A122" s="53" t="s">
        <v>5</v>
      </c>
      <c r="B122" s="54" t="s">
        <v>297</v>
      </c>
      <c r="C122" s="54" t="s">
        <v>292</v>
      </c>
      <c r="D122" s="54" t="s">
        <v>287</v>
      </c>
      <c r="E122" s="55" t="s">
        <v>4</v>
      </c>
      <c r="F122" s="54"/>
      <c r="G122" s="56">
        <f>G123</f>
        <v>4930600</v>
      </c>
      <c r="H122" s="11"/>
    </row>
    <row r="123" spans="1:8" ht="18.75">
      <c r="A123" s="38" t="s">
        <v>196</v>
      </c>
      <c r="B123" s="54" t="s">
        <v>297</v>
      </c>
      <c r="C123" s="54" t="s">
        <v>292</v>
      </c>
      <c r="D123" s="54" t="s">
        <v>287</v>
      </c>
      <c r="E123" s="55" t="s">
        <v>4</v>
      </c>
      <c r="F123" s="75">
        <v>244</v>
      </c>
      <c r="G123" s="56">
        <v>4930600</v>
      </c>
      <c r="H123" s="11"/>
    </row>
    <row r="124" spans="1:8" ht="18.75">
      <c r="A124" s="53" t="s">
        <v>210</v>
      </c>
      <c r="B124" s="54" t="s">
        <v>297</v>
      </c>
      <c r="C124" s="54" t="s">
        <v>292</v>
      </c>
      <c r="D124" s="54" t="s">
        <v>287</v>
      </c>
      <c r="E124" s="55" t="s">
        <v>209</v>
      </c>
      <c r="F124" s="54"/>
      <c r="G124" s="56">
        <f>G125</f>
        <v>350000</v>
      </c>
      <c r="H124" s="11"/>
    </row>
    <row r="125" spans="1:8" ht="18.75">
      <c r="A125" s="38" t="s">
        <v>196</v>
      </c>
      <c r="B125" s="54" t="s">
        <v>297</v>
      </c>
      <c r="C125" s="54" t="s">
        <v>292</v>
      </c>
      <c r="D125" s="54" t="s">
        <v>287</v>
      </c>
      <c r="E125" s="55" t="s">
        <v>209</v>
      </c>
      <c r="F125" s="75">
        <v>244</v>
      </c>
      <c r="G125" s="56">
        <v>350000</v>
      </c>
      <c r="H125" s="11"/>
    </row>
    <row r="126" spans="1:20" s="33" customFormat="1" ht="18.75">
      <c r="A126" s="27" t="s">
        <v>36</v>
      </c>
      <c r="B126" s="85" t="s">
        <v>297</v>
      </c>
      <c r="C126" s="85" t="s">
        <v>293</v>
      </c>
      <c r="D126" s="86"/>
      <c r="E126" s="86"/>
      <c r="F126" s="86"/>
      <c r="G126" s="87">
        <f>G127</f>
        <v>3250000</v>
      </c>
      <c r="H126" s="16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s="6" customFormat="1" ht="19.5">
      <c r="A127" s="49" t="s">
        <v>55</v>
      </c>
      <c r="B127" s="50" t="s">
        <v>297</v>
      </c>
      <c r="C127" s="50" t="s">
        <v>293</v>
      </c>
      <c r="D127" s="50" t="s">
        <v>287</v>
      </c>
      <c r="E127" s="51"/>
      <c r="F127" s="51"/>
      <c r="G127" s="52">
        <f>G128</f>
        <v>3250000</v>
      </c>
      <c r="H127" s="18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s="6" customFormat="1" ht="18.75">
      <c r="A128" s="53" t="s">
        <v>56</v>
      </c>
      <c r="B128" s="54" t="s">
        <v>297</v>
      </c>
      <c r="C128" s="29" t="s">
        <v>293</v>
      </c>
      <c r="D128" s="29" t="s">
        <v>287</v>
      </c>
      <c r="E128" s="55" t="s">
        <v>243</v>
      </c>
      <c r="F128" s="68"/>
      <c r="G128" s="66">
        <f>G129</f>
        <v>3250000</v>
      </c>
      <c r="H128" s="18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s="6" customFormat="1" ht="18.75">
      <c r="A129" s="53" t="s">
        <v>245</v>
      </c>
      <c r="B129" s="54" t="s">
        <v>297</v>
      </c>
      <c r="C129" s="29" t="s">
        <v>293</v>
      </c>
      <c r="D129" s="29" t="s">
        <v>287</v>
      </c>
      <c r="E129" s="55" t="s">
        <v>244</v>
      </c>
      <c r="F129" s="54"/>
      <c r="G129" s="66">
        <f>G130</f>
        <v>3250000</v>
      </c>
      <c r="H129" s="18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s="6" customFormat="1" ht="18.75">
      <c r="A130" s="38" t="s">
        <v>196</v>
      </c>
      <c r="B130" s="54" t="s">
        <v>297</v>
      </c>
      <c r="C130" s="29" t="s">
        <v>293</v>
      </c>
      <c r="D130" s="29" t="s">
        <v>287</v>
      </c>
      <c r="E130" s="55" t="s">
        <v>244</v>
      </c>
      <c r="F130" s="75">
        <v>244</v>
      </c>
      <c r="G130" s="66">
        <v>3250000</v>
      </c>
      <c r="H130" s="18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s="6" customFormat="1" ht="18.75">
      <c r="A131" s="61" t="s">
        <v>37</v>
      </c>
      <c r="B131" s="85" t="s">
        <v>297</v>
      </c>
      <c r="C131" s="85" t="s">
        <v>294</v>
      </c>
      <c r="D131" s="29"/>
      <c r="E131" s="55"/>
      <c r="F131" s="54"/>
      <c r="G131" s="87">
        <f>G132</f>
        <v>380528000</v>
      </c>
      <c r="H131" s="18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s="6" customFormat="1" ht="19.5">
      <c r="A132" s="49" t="s">
        <v>247</v>
      </c>
      <c r="B132" s="50" t="s">
        <v>297</v>
      </c>
      <c r="C132" s="50" t="s">
        <v>294</v>
      </c>
      <c r="D132" s="50" t="s">
        <v>280</v>
      </c>
      <c r="E132" s="55"/>
      <c r="F132" s="54"/>
      <c r="G132" s="52">
        <f>G138+G133</f>
        <v>380528000</v>
      </c>
      <c r="H132" s="18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s="6" customFormat="1" ht="37.5">
      <c r="A133" s="63" t="s">
        <v>351</v>
      </c>
      <c r="B133" s="54" t="s">
        <v>297</v>
      </c>
      <c r="C133" s="64" t="s">
        <v>294</v>
      </c>
      <c r="D133" s="59" t="s">
        <v>280</v>
      </c>
      <c r="E133" s="64" t="s">
        <v>354</v>
      </c>
      <c r="F133" s="64"/>
      <c r="G133" s="66">
        <f>G134</f>
        <v>194580000</v>
      </c>
      <c r="H133" s="18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s="6" customFormat="1" ht="56.25">
      <c r="A134" s="63" t="s">
        <v>352</v>
      </c>
      <c r="B134" s="54" t="s">
        <v>297</v>
      </c>
      <c r="C134" s="64" t="s">
        <v>294</v>
      </c>
      <c r="D134" s="59" t="s">
        <v>280</v>
      </c>
      <c r="E134" s="64" t="s">
        <v>355</v>
      </c>
      <c r="F134" s="64"/>
      <c r="G134" s="66">
        <f>G135</f>
        <v>194580000</v>
      </c>
      <c r="H134" s="18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s="6" customFormat="1" ht="37.5">
      <c r="A135" s="63" t="s">
        <v>353</v>
      </c>
      <c r="B135" s="54" t="s">
        <v>297</v>
      </c>
      <c r="C135" s="64" t="s">
        <v>294</v>
      </c>
      <c r="D135" s="59" t="s">
        <v>280</v>
      </c>
      <c r="E135" s="64" t="s">
        <v>356</v>
      </c>
      <c r="F135" s="64"/>
      <c r="G135" s="66">
        <f>G136</f>
        <v>194580000</v>
      </c>
      <c r="H135" s="18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s="6" customFormat="1" ht="56.25">
      <c r="A136" s="38" t="s">
        <v>342</v>
      </c>
      <c r="B136" s="54" t="s">
        <v>297</v>
      </c>
      <c r="C136" s="64" t="s">
        <v>294</v>
      </c>
      <c r="D136" s="59" t="s">
        <v>280</v>
      </c>
      <c r="E136" s="64" t="s">
        <v>356</v>
      </c>
      <c r="F136" s="64"/>
      <c r="G136" s="66">
        <f>G137</f>
        <v>194580000</v>
      </c>
      <c r="H136" s="18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s="6" customFormat="1" ht="37.5">
      <c r="A137" s="63" t="s">
        <v>204</v>
      </c>
      <c r="B137" s="54" t="s">
        <v>297</v>
      </c>
      <c r="C137" s="64" t="s">
        <v>294</v>
      </c>
      <c r="D137" s="59" t="s">
        <v>280</v>
      </c>
      <c r="E137" s="64" t="s">
        <v>356</v>
      </c>
      <c r="F137" s="59">
        <v>411</v>
      </c>
      <c r="G137" s="66">
        <v>194580000</v>
      </c>
      <c r="H137" s="18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s="6" customFormat="1" ht="18.75">
      <c r="A138" s="38" t="s">
        <v>59</v>
      </c>
      <c r="B138" s="54" t="s">
        <v>297</v>
      </c>
      <c r="C138" s="29" t="s">
        <v>294</v>
      </c>
      <c r="D138" s="59" t="s">
        <v>280</v>
      </c>
      <c r="E138" s="64" t="s">
        <v>60</v>
      </c>
      <c r="F138" s="59"/>
      <c r="G138" s="66">
        <f>G139</f>
        <v>185948000</v>
      </c>
      <c r="H138" s="18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s="6" customFormat="1" ht="41.25" customHeight="1">
      <c r="A139" s="38" t="s">
        <v>93</v>
      </c>
      <c r="B139" s="54" t="s">
        <v>297</v>
      </c>
      <c r="C139" s="29" t="s">
        <v>294</v>
      </c>
      <c r="D139" s="59" t="s">
        <v>280</v>
      </c>
      <c r="E139" s="64" t="s">
        <v>359</v>
      </c>
      <c r="F139" s="59"/>
      <c r="G139" s="66">
        <f>G140+G142</f>
        <v>185948000</v>
      </c>
      <c r="H139" s="18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s="6" customFormat="1" ht="62.25" customHeight="1">
      <c r="A140" s="38" t="s">
        <v>342</v>
      </c>
      <c r="B140" s="54" t="s">
        <v>297</v>
      </c>
      <c r="C140" s="29" t="s">
        <v>294</v>
      </c>
      <c r="D140" s="59" t="s">
        <v>280</v>
      </c>
      <c r="E140" s="64" t="s">
        <v>359</v>
      </c>
      <c r="F140" s="59"/>
      <c r="G140" s="66">
        <f>G141</f>
        <v>154448000</v>
      </c>
      <c r="H140" s="18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s="6" customFormat="1" ht="33.75" customHeight="1">
      <c r="A141" s="63" t="s">
        <v>204</v>
      </c>
      <c r="B141" s="54" t="s">
        <v>297</v>
      </c>
      <c r="C141" s="29" t="s">
        <v>294</v>
      </c>
      <c r="D141" s="59" t="s">
        <v>280</v>
      </c>
      <c r="E141" s="64" t="s">
        <v>359</v>
      </c>
      <c r="F141" s="59">
        <v>411</v>
      </c>
      <c r="G141" s="66">
        <v>154448000</v>
      </c>
      <c r="H141" s="18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s="6" customFormat="1" ht="39" customHeight="1">
      <c r="A142" s="38" t="s">
        <v>343</v>
      </c>
      <c r="B142" s="54" t="s">
        <v>297</v>
      </c>
      <c r="C142" s="29" t="s">
        <v>294</v>
      </c>
      <c r="D142" s="59" t="s">
        <v>280</v>
      </c>
      <c r="E142" s="64" t="s">
        <v>359</v>
      </c>
      <c r="F142" s="59"/>
      <c r="G142" s="66">
        <f>G143</f>
        <v>31500000</v>
      </c>
      <c r="H142" s="18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s="6" customFormat="1" ht="18" customHeight="1">
      <c r="A143" s="63" t="s">
        <v>204</v>
      </c>
      <c r="B143" s="54" t="s">
        <v>297</v>
      </c>
      <c r="C143" s="29" t="s">
        <v>294</v>
      </c>
      <c r="D143" s="59" t="s">
        <v>280</v>
      </c>
      <c r="E143" s="64" t="s">
        <v>359</v>
      </c>
      <c r="F143" s="59">
        <v>411</v>
      </c>
      <c r="G143" s="66">
        <v>31500000</v>
      </c>
      <c r="H143" s="18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s="6" customFormat="1" ht="18.75">
      <c r="A144" s="88" t="s">
        <v>232</v>
      </c>
      <c r="B144" s="85" t="s">
        <v>297</v>
      </c>
      <c r="C144" s="89" t="s">
        <v>310</v>
      </c>
      <c r="D144" s="64"/>
      <c r="E144" s="64"/>
      <c r="F144" s="64"/>
      <c r="G144" s="87">
        <f>G146</f>
        <v>100000000</v>
      </c>
      <c r="H144" s="18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s="6" customFormat="1" ht="19.5">
      <c r="A145" s="88" t="s">
        <v>260</v>
      </c>
      <c r="B145" s="50" t="s">
        <v>297</v>
      </c>
      <c r="C145" s="58" t="s">
        <v>310</v>
      </c>
      <c r="D145" s="58" t="s">
        <v>280</v>
      </c>
      <c r="E145" s="58"/>
      <c r="F145" s="58"/>
      <c r="G145" s="52">
        <f>G146</f>
        <v>100000000</v>
      </c>
      <c r="H145" s="18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s="6" customFormat="1" ht="18.75">
      <c r="A146" s="38" t="s">
        <v>59</v>
      </c>
      <c r="B146" s="54" t="s">
        <v>297</v>
      </c>
      <c r="C146" s="59" t="s">
        <v>310</v>
      </c>
      <c r="D146" s="59" t="s">
        <v>280</v>
      </c>
      <c r="E146" s="64" t="s">
        <v>60</v>
      </c>
      <c r="F146" s="89"/>
      <c r="G146" s="66">
        <f>G147</f>
        <v>100000000</v>
      </c>
      <c r="H146" s="18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s="6" customFormat="1" ht="37.5">
      <c r="A147" s="38" t="s">
        <v>208</v>
      </c>
      <c r="B147" s="54" t="s">
        <v>297</v>
      </c>
      <c r="C147" s="59" t="s">
        <v>310</v>
      </c>
      <c r="D147" s="59" t="s">
        <v>280</v>
      </c>
      <c r="E147" s="64" t="s">
        <v>66</v>
      </c>
      <c r="F147" s="59"/>
      <c r="G147" s="66">
        <f>G148</f>
        <v>100000000</v>
      </c>
      <c r="H147" s="18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s="6" customFormat="1" ht="37.5">
      <c r="A148" s="63" t="s">
        <v>204</v>
      </c>
      <c r="B148" s="54" t="s">
        <v>297</v>
      </c>
      <c r="C148" s="59" t="s">
        <v>310</v>
      </c>
      <c r="D148" s="59" t="s">
        <v>280</v>
      </c>
      <c r="E148" s="64" t="s">
        <v>66</v>
      </c>
      <c r="F148" s="59">
        <v>411</v>
      </c>
      <c r="G148" s="66">
        <v>100000000</v>
      </c>
      <c r="H148" s="18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s="6" customFormat="1" ht="18.75">
      <c r="A149" s="90" t="s">
        <v>269</v>
      </c>
      <c r="B149" s="91" t="s">
        <v>297</v>
      </c>
      <c r="C149" s="91">
        <v>10</v>
      </c>
      <c r="D149" s="91"/>
      <c r="E149" s="92"/>
      <c r="F149" s="91"/>
      <c r="G149" s="87">
        <f>G150+G153</f>
        <v>39410600</v>
      </c>
      <c r="H149" s="18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s="6" customFormat="1" ht="19.5">
      <c r="A150" s="57" t="s">
        <v>64</v>
      </c>
      <c r="B150" s="72" t="s">
        <v>297</v>
      </c>
      <c r="C150" s="72">
        <v>10</v>
      </c>
      <c r="D150" s="72" t="s">
        <v>280</v>
      </c>
      <c r="E150" s="93"/>
      <c r="F150" s="72"/>
      <c r="G150" s="52">
        <f>G151</f>
        <v>2261000</v>
      </c>
      <c r="H150" s="18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s="6" customFormat="1" ht="18.75">
      <c r="A151" s="53" t="s">
        <v>72</v>
      </c>
      <c r="B151" s="54" t="s">
        <v>297</v>
      </c>
      <c r="C151" s="54">
        <v>10</v>
      </c>
      <c r="D151" s="54" t="s">
        <v>280</v>
      </c>
      <c r="E151" s="55" t="s">
        <v>34</v>
      </c>
      <c r="F151" s="54"/>
      <c r="G151" s="56">
        <f>G152</f>
        <v>2261000</v>
      </c>
      <c r="H151" s="18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s="6" customFormat="1" ht="37.5">
      <c r="A152" s="63" t="s">
        <v>186</v>
      </c>
      <c r="B152" s="54" t="s">
        <v>297</v>
      </c>
      <c r="C152" s="54">
        <v>10</v>
      </c>
      <c r="D152" s="54" t="s">
        <v>280</v>
      </c>
      <c r="E152" s="55" t="s">
        <v>34</v>
      </c>
      <c r="F152" s="59">
        <v>321</v>
      </c>
      <c r="G152" s="56">
        <v>2261000</v>
      </c>
      <c r="H152" s="18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:20" s="6" customFormat="1" ht="19.5">
      <c r="A153" s="49" t="s">
        <v>270</v>
      </c>
      <c r="B153" s="50" t="s">
        <v>297</v>
      </c>
      <c r="C153" s="50">
        <v>10</v>
      </c>
      <c r="D153" s="50" t="s">
        <v>287</v>
      </c>
      <c r="E153" s="51"/>
      <c r="F153" s="51"/>
      <c r="G153" s="52">
        <f>G154</f>
        <v>37149600</v>
      </c>
      <c r="H153" s="18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0" s="6" customFormat="1" ht="18.75">
      <c r="A154" s="53" t="s">
        <v>271</v>
      </c>
      <c r="B154" s="54" t="s">
        <v>297</v>
      </c>
      <c r="C154" s="54">
        <v>10</v>
      </c>
      <c r="D154" s="54" t="s">
        <v>287</v>
      </c>
      <c r="E154" s="55" t="s">
        <v>272</v>
      </c>
      <c r="F154" s="54"/>
      <c r="G154" s="56">
        <f>G155+G158</f>
        <v>37149600</v>
      </c>
      <c r="H154" s="18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 s="6" customFormat="1" ht="18.75">
      <c r="A155" s="53" t="s">
        <v>218</v>
      </c>
      <c r="B155" s="54" t="s">
        <v>297</v>
      </c>
      <c r="C155" s="69">
        <v>10</v>
      </c>
      <c r="D155" s="69" t="s">
        <v>287</v>
      </c>
      <c r="E155" s="70" t="s">
        <v>24</v>
      </c>
      <c r="F155" s="54"/>
      <c r="G155" s="56">
        <f>G156</f>
        <v>35387000</v>
      </c>
      <c r="H155" s="18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s="6" customFormat="1" ht="37.5">
      <c r="A156" s="95" t="s">
        <v>187</v>
      </c>
      <c r="B156" s="54" t="s">
        <v>297</v>
      </c>
      <c r="C156" s="69">
        <v>10</v>
      </c>
      <c r="D156" s="69" t="s">
        <v>287</v>
      </c>
      <c r="E156" s="70" t="s">
        <v>24</v>
      </c>
      <c r="F156" s="69"/>
      <c r="G156" s="56">
        <f>G157</f>
        <v>35387000</v>
      </c>
      <c r="H156" s="18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8" ht="37.5">
      <c r="A157" s="63" t="s">
        <v>186</v>
      </c>
      <c r="B157" s="54" t="s">
        <v>297</v>
      </c>
      <c r="C157" s="69">
        <v>10</v>
      </c>
      <c r="D157" s="69" t="s">
        <v>287</v>
      </c>
      <c r="E157" s="70" t="s">
        <v>24</v>
      </c>
      <c r="F157" s="69">
        <v>321</v>
      </c>
      <c r="G157" s="56">
        <v>35387000</v>
      </c>
      <c r="H157" s="18"/>
    </row>
    <row r="158" spans="1:20" s="35" customFormat="1" ht="18.75">
      <c r="A158" s="53" t="s">
        <v>207</v>
      </c>
      <c r="B158" s="54" t="s">
        <v>297</v>
      </c>
      <c r="C158" s="54">
        <v>10</v>
      </c>
      <c r="D158" s="54" t="s">
        <v>287</v>
      </c>
      <c r="E158" s="55" t="s">
        <v>57</v>
      </c>
      <c r="F158" s="54"/>
      <c r="G158" s="56">
        <f>G159</f>
        <v>1762600</v>
      </c>
      <c r="H158" s="11"/>
      <c r="I158"/>
      <c r="J158"/>
      <c r="K158"/>
      <c r="L158"/>
      <c r="M158"/>
      <c r="N158"/>
      <c r="O158"/>
      <c r="P158"/>
      <c r="Q158"/>
      <c r="R158"/>
      <c r="S158"/>
      <c r="T158"/>
    </row>
    <row r="159" spans="1:20" s="35" customFormat="1" ht="18.75">
      <c r="A159" s="38" t="s">
        <v>205</v>
      </c>
      <c r="B159" s="54" t="s">
        <v>297</v>
      </c>
      <c r="C159" s="54">
        <v>10</v>
      </c>
      <c r="D159" s="54" t="s">
        <v>287</v>
      </c>
      <c r="E159" s="55" t="s">
        <v>57</v>
      </c>
      <c r="F159" s="54">
        <v>314</v>
      </c>
      <c r="G159" s="56">
        <v>1762600</v>
      </c>
      <c r="H159" s="12"/>
      <c r="I159"/>
      <c r="J159"/>
      <c r="K159"/>
      <c r="L159"/>
      <c r="M159"/>
      <c r="N159"/>
      <c r="O159"/>
      <c r="P159"/>
      <c r="Q159"/>
      <c r="R159"/>
      <c r="S159"/>
      <c r="T159"/>
    </row>
    <row r="160" spans="1:8" ht="18.75">
      <c r="A160" s="27" t="s">
        <v>264</v>
      </c>
      <c r="B160" s="85" t="s">
        <v>297</v>
      </c>
      <c r="C160" s="97" t="s">
        <v>223</v>
      </c>
      <c r="D160" s="70"/>
      <c r="E160" s="70"/>
      <c r="F160" s="70"/>
      <c r="G160" s="48">
        <f>G161</f>
        <v>4230000</v>
      </c>
      <c r="H160" s="11"/>
    </row>
    <row r="161" spans="1:20" s="34" customFormat="1" ht="19.5">
      <c r="A161" s="49" t="s">
        <v>224</v>
      </c>
      <c r="B161" s="50" t="s">
        <v>297</v>
      </c>
      <c r="C161" s="50" t="s">
        <v>223</v>
      </c>
      <c r="D161" s="50" t="s">
        <v>280</v>
      </c>
      <c r="E161" s="50"/>
      <c r="F161" s="50"/>
      <c r="G161" s="52">
        <f>G162</f>
        <v>4230000</v>
      </c>
      <c r="H161" s="11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0" s="34" customFormat="1" ht="19.5">
      <c r="A162" s="53" t="s">
        <v>265</v>
      </c>
      <c r="B162" s="54" t="s">
        <v>297</v>
      </c>
      <c r="C162" s="54" t="s">
        <v>223</v>
      </c>
      <c r="D162" s="54" t="s">
        <v>280</v>
      </c>
      <c r="E162" s="55" t="s">
        <v>266</v>
      </c>
      <c r="F162" s="50"/>
      <c r="G162" s="66">
        <f>G163+G165</f>
        <v>4230000</v>
      </c>
      <c r="H162" s="11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1:20" s="34" customFormat="1" ht="37.5">
      <c r="A163" s="38" t="s">
        <v>159</v>
      </c>
      <c r="B163" s="54" t="s">
        <v>297</v>
      </c>
      <c r="C163" s="59" t="s">
        <v>223</v>
      </c>
      <c r="D163" s="59" t="s">
        <v>280</v>
      </c>
      <c r="E163" s="64" t="s">
        <v>161</v>
      </c>
      <c r="F163" s="64"/>
      <c r="G163" s="66">
        <f>G164</f>
        <v>3032910</v>
      </c>
      <c r="H163" s="11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1:20" s="34" customFormat="1" ht="37.5">
      <c r="A164" s="38" t="s">
        <v>206</v>
      </c>
      <c r="B164" s="54" t="s">
        <v>297</v>
      </c>
      <c r="C164" s="59" t="s">
        <v>223</v>
      </c>
      <c r="D164" s="59" t="s">
        <v>280</v>
      </c>
      <c r="E164" s="64" t="s">
        <v>161</v>
      </c>
      <c r="F164" s="64">
        <v>621</v>
      </c>
      <c r="G164" s="66">
        <v>3032910</v>
      </c>
      <c r="H164" s="11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1:20" s="34" customFormat="1" ht="37.5">
      <c r="A165" s="38" t="s">
        <v>160</v>
      </c>
      <c r="B165" s="54" t="s">
        <v>297</v>
      </c>
      <c r="C165" s="59" t="s">
        <v>223</v>
      </c>
      <c r="D165" s="59" t="s">
        <v>280</v>
      </c>
      <c r="E165" s="64" t="s">
        <v>162</v>
      </c>
      <c r="F165" s="64"/>
      <c r="G165" s="66">
        <f>G166</f>
        <v>1197090</v>
      </c>
      <c r="H165" s="11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1:20" s="34" customFormat="1" ht="37.5">
      <c r="A166" s="38" t="s">
        <v>206</v>
      </c>
      <c r="B166" s="54" t="s">
        <v>297</v>
      </c>
      <c r="C166" s="59" t="s">
        <v>223</v>
      </c>
      <c r="D166" s="59" t="s">
        <v>280</v>
      </c>
      <c r="E166" s="64" t="s">
        <v>162</v>
      </c>
      <c r="F166" s="64">
        <v>621</v>
      </c>
      <c r="G166" s="66">
        <v>1197090</v>
      </c>
      <c r="H166" s="11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1:20" s="35" customFormat="1" ht="18.75">
      <c r="A167" s="98" t="s">
        <v>14</v>
      </c>
      <c r="B167" s="85" t="s">
        <v>297</v>
      </c>
      <c r="C167" s="85" t="s">
        <v>219</v>
      </c>
      <c r="D167" s="54"/>
      <c r="E167" s="55"/>
      <c r="F167" s="54"/>
      <c r="G167" s="87">
        <f>G168</f>
        <v>5873000</v>
      </c>
      <c r="H167" s="12"/>
      <c r="I167"/>
      <c r="J167"/>
      <c r="K167"/>
      <c r="L167"/>
      <c r="M167"/>
      <c r="N167"/>
      <c r="O167"/>
      <c r="P167"/>
      <c r="Q167"/>
      <c r="R167"/>
      <c r="S167"/>
      <c r="T167"/>
    </row>
    <row r="168" spans="1:8" ht="19.5">
      <c r="A168" s="49" t="s">
        <v>220</v>
      </c>
      <c r="B168" s="50" t="s">
        <v>297</v>
      </c>
      <c r="C168" s="50" t="s">
        <v>219</v>
      </c>
      <c r="D168" s="79" t="s">
        <v>280</v>
      </c>
      <c r="E168" s="50"/>
      <c r="F168" s="50"/>
      <c r="G168" s="52">
        <f>G169</f>
        <v>5873000</v>
      </c>
      <c r="H168" s="11"/>
    </row>
    <row r="169" spans="1:8" ht="18.75">
      <c r="A169" s="53" t="s">
        <v>15</v>
      </c>
      <c r="B169" s="54" t="s">
        <v>297</v>
      </c>
      <c r="C169" s="54" t="s">
        <v>219</v>
      </c>
      <c r="D169" s="80" t="s">
        <v>280</v>
      </c>
      <c r="E169" s="54" t="s">
        <v>16</v>
      </c>
      <c r="F169" s="54"/>
      <c r="G169" s="56">
        <f>G170</f>
        <v>5873000</v>
      </c>
      <c r="H169" s="11"/>
    </row>
    <row r="170" spans="1:8" ht="18.75">
      <c r="A170" s="53" t="s">
        <v>17</v>
      </c>
      <c r="B170" s="54" t="s">
        <v>297</v>
      </c>
      <c r="C170" s="54" t="s">
        <v>219</v>
      </c>
      <c r="D170" s="80" t="s">
        <v>280</v>
      </c>
      <c r="E170" s="54" t="s">
        <v>18</v>
      </c>
      <c r="F170" s="54"/>
      <c r="G170" s="56">
        <f>G171</f>
        <v>5873000</v>
      </c>
      <c r="H170" s="11"/>
    </row>
    <row r="171" spans="1:8" ht="18.75">
      <c r="A171" s="53" t="s">
        <v>134</v>
      </c>
      <c r="B171" s="54" t="s">
        <v>297</v>
      </c>
      <c r="C171" s="54" t="s">
        <v>219</v>
      </c>
      <c r="D171" s="80" t="s">
        <v>280</v>
      </c>
      <c r="E171" s="54" t="s">
        <v>18</v>
      </c>
      <c r="F171" s="54">
        <v>710</v>
      </c>
      <c r="G171" s="56">
        <v>5873000</v>
      </c>
      <c r="H171" s="11"/>
    </row>
    <row r="172" spans="1:8" ht="18.75">
      <c r="A172" s="98" t="s">
        <v>61</v>
      </c>
      <c r="B172" s="43" t="s">
        <v>62</v>
      </c>
      <c r="C172" s="85"/>
      <c r="D172" s="85"/>
      <c r="E172" s="47"/>
      <c r="F172" s="43"/>
      <c r="G172" s="87">
        <f>G173</f>
        <v>20902800</v>
      </c>
      <c r="H172"/>
    </row>
    <row r="173" spans="1:8" ht="18.75">
      <c r="A173" s="98" t="s">
        <v>279</v>
      </c>
      <c r="B173" s="43" t="s">
        <v>62</v>
      </c>
      <c r="C173" s="85" t="s">
        <v>280</v>
      </c>
      <c r="D173" s="29"/>
      <c r="E173" s="55"/>
      <c r="F173" s="54"/>
      <c r="G173" s="87">
        <f>G176</f>
        <v>20902800</v>
      </c>
      <c r="H173"/>
    </row>
    <row r="174" spans="1:8" ht="39">
      <c r="A174" s="74" t="s">
        <v>63</v>
      </c>
      <c r="B174" s="50" t="s">
        <v>62</v>
      </c>
      <c r="C174" s="50" t="s">
        <v>280</v>
      </c>
      <c r="D174" s="50" t="s">
        <v>293</v>
      </c>
      <c r="E174" s="51"/>
      <c r="F174" s="50"/>
      <c r="G174" s="52">
        <f>G176</f>
        <v>20902800</v>
      </c>
      <c r="H174" s="11"/>
    </row>
    <row r="175" spans="1:8" ht="37.5">
      <c r="A175" s="53" t="s">
        <v>316</v>
      </c>
      <c r="B175" s="54" t="s">
        <v>62</v>
      </c>
      <c r="C175" s="54" t="s">
        <v>280</v>
      </c>
      <c r="D175" s="54" t="s">
        <v>293</v>
      </c>
      <c r="E175" s="54" t="s">
        <v>284</v>
      </c>
      <c r="F175" s="54"/>
      <c r="G175" s="56">
        <f>G176</f>
        <v>20902800</v>
      </c>
      <c r="H175" s="11"/>
    </row>
    <row r="176" spans="1:8" ht="18.75">
      <c r="A176" s="53" t="s">
        <v>288</v>
      </c>
      <c r="B176" s="54" t="s">
        <v>62</v>
      </c>
      <c r="C176" s="54" t="s">
        <v>280</v>
      </c>
      <c r="D176" s="54" t="s">
        <v>293</v>
      </c>
      <c r="E176" s="54" t="s">
        <v>289</v>
      </c>
      <c r="F176" s="54"/>
      <c r="G176" s="56">
        <f>G177+G178+G179+G180</f>
        <v>20902800</v>
      </c>
      <c r="H176" s="11"/>
    </row>
    <row r="177" spans="1:8" ht="18.75">
      <c r="A177" s="38" t="s">
        <v>333</v>
      </c>
      <c r="B177" s="54" t="s">
        <v>62</v>
      </c>
      <c r="C177" s="54" t="s">
        <v>280</v>
      </c>
      <c r="D177" s="54" t="s">
        <v>293</v>
      </c>
      <c r="E177" s="54" t="s">
        <v>289</v>
      </c>
      <c r="F177" s="59">
        <v>120</v>
      </c>
      <c r="G177" s="56">
        <v>18064200</v>
      </c>
      <c r="H177" s="11"/>
    </row>
    <row r="178" spans="1:8" ht="18.75">
      <c r="A178" s="38" t="s">
        <v>195</v>
      </c>
      <c r="B178" s="54" t="s">
        <v>62</v>
      </c>
      <c r="C178" s="54" t="s">
        <v>280</v>
      </c>
      <c r="D178" s="54" t="s">
        <v>293</v>
      </c>
      <c r="E178" s="54" t="s">
        <v>289</v>
      </c>
      <c r="F178" s="59">
        <v>242</v>
      </c>
      <c r="G178" s="56">
        <v>962000</v>
      </c>
      <c r="H178" s="11"/>
    </row>
    <row r="179" spans="1:8" ht="18.75">
      <c r="A179" s="38" t="s">
        <v>196</v>
      </c>
      <c r="B179" s="54" t="s">
        <v>62</v>
      </c>
      <c r="C179" s="54" t="s">
        <v>280</v>
      </c>
      <c r="D179" s="54" t="s">
        <v>293</v>
      </c>
      <c r="E179" s="54" t="s">
        <v>289</v>
      </c>
      <c r="F179" s="59">
        <v>244</v>
      </c>
      <c r="G179" s="56">
        <v>1861600</v>
      </c>
      <c r="H179" s="11"/>
    </row>
    <row r="180" spans="1:8" ht="18.75">
      <c r="A180" s="38" t="s">
        <v>198</v>
      </c>
      <c r="B180" s="54" t="s">
        <v>62</v>
      </c>
      <c r="C180" s="54" t="s">
        <v>280</v>
      </c>
      <c r="D180" s="54" t="s">
        <v>293</v>
      </c>
      <c r="E180" s="54" t="s">
        <v>289</v>
      </c>
      <c r="F180" s="59">
        <v>851</v>
      </c>
      <c r="G180" s="56">
        <v>15000</v>
      </c>
      <c r="H180" s="11"/>
    </row>
    <row r="181" spans="1:8" ht="18.75">
      <c r="A181" s="90" t="s">
        <v>10</v>
      </c>
      <c r="B181" s="91" t="s">
        <v>285</v>
      </c>
      <c r="C181" s="91"/>
      <c r="D181" s="91"/>
      <c r="E181" s="92"/>
      <c r="F181" s="92"/>
      <c r="G181" s="87">
        <f>G182+G197</f>
        <v>24284100</v>
      </c>
      <c r="H181" s="11"/>
    </row>
    <row r="182" spans="1:8" ht="18.75">
      <c r="A182" s="98" t="s">
        <v>279</v>
      </c>
      <c r="B182" s="85" t="s">
        <v>285</v>
      </c>
      <c r="C182" s="85" t="s">
        <v>280</v>
      </c>
      <c r="D182" s="91"/>
      <c r="E182" s="92"/>
      <c r="F182" s="92"/>
      <c r="G182" s="87">
        <f>G183+G190</f>
        <v>23784100</v>
      </c>
      <c r="H182" s="11"/>
    </row>
    <row r="183" spans="1:8" ht="51" customHeight="1">
      <c r="A183" s="49" t="s">
        <v>290</v>
      </c>
      <c r="B183" s="50" t="s">
        <v>285</v>
      </c>
      <c r="C183" s="50" t="s">
        <v>280</v>
      </c>
      <c r="D183" s="50" t="s">
        <v>291</v>
      </c>
      <c r="E183" s="51"/>
      <c r="F183" s="51"/>
      <c r="G183" s="52">
        <f>G184</f>
        <v>23034100</v>
      </c>
      <c r="H183" s="11"/>
    </row>
    <row r="184" spans="1:8" ht="37.5">
      <c r="A184" s="53" t="s">
        <v>283</v>
      </c>
      <c r="B184" s="54" t="s">
        <v>285</v>
      </c>
      <c r="C184" s="54" t="s">
        <v>280</v>
      </c>
      <c r="D184" s="54" t="s">
        <v>291</v>
      </c>
      <c r="E184" s="54" t="s">
        <v>284</v>
      </c>
      <c r="F184" s="55"/>
      <c r="G184" s="56">
        <f>G185</f>
        <v>23034100</v>
      </c>
      <c r="H184" s="23" t="e">
        <f>#REF!</f>
        <v>#REF!</v>
      </c>
    </row>
    <row r="185" spans="1:8" ht="18.75">
      <c r="A185" s="53" t="s">
        <v>288</v>
      </c>
      <c r="B185" s="54" t="s">
        <v>285</v>
      </c>
      <c r="C185" s="54" t="s">
        <v>280</v>
      </c>
      <c r="D185" s="54" t="s">
        <v>291</v>
      </c>
      <c r="E185" s="54" t="s">
        <v>289</v>
      </c>
      <c r="F185" s="54"/>
      <c r="G185" s="56">
        <f>G186+G187+G188+G189</f>
        <v>23034100</v>
      </c>
      <c r="H185" s="13"/>
    </row>
    <row r="186" spans="1:8" ht="18.75">
      <c r="A186" s="38" t="s">
        <v>333</v>
      </c>
      <c r="B186" s="54" t="s">
        <v>285</v>
      </c>
      <c r="C186" s="54" t="s">
        <v>280</v>
      </c>
      <c r="D186" s="54" t="s">
        <v>291</v>
      </c>
      <c r="E186" s="54" t="s">
        <v>289</v>
      </c>
      <c r="F186" s="59">
        <v>120</v>
      </c>
      <c r="G186" s="56">
        <v>20996300</v>
      </c>
      <c r="H186" s="13">
        <f>H190</f>
        <v>214.4</v>
      </c>
    </row>
    <row r="187" spans="1:8" ht="18.75">
      <c r="A187" s="38" t="s">
        <v>195</v>
      </c>
      <c r="B187" s="54" t="s">
        <v>285</v>
      </c>
      <c r="C187" s="54" t="s">
        <v>280</v>
      </c>
      <c r="D187" s="54" t="s">
        <v>291</v>
      </c>
      <c r="E187" s="54" t="s">
        <v>289</v>
      </c>
      <c r="F187" s="59">
        <v>242</v>
      </c>
      <c r="G187" s="56">
        <v>706000</v>
      </c>
      <c r="H187" s="13"/>
    </row>
    <row r="188" spans="1:8" ht="18.75">
      <c r="A188" s="38" t="s">
        <v>196</v>
      </c>
      <c r="B188" s="54" t="s">
        <v>285</v>
      </c>
      <c r="C188" s="54" t="s">
        <v>280</v>
      </c>
      <c r="D188" s="54" t="s">
        <v>291</v>
      </c>
      <c r="E188" s="54" t="s">
        <v>289</v>
      </c>
      <c r="F188" s="59">
        <v>244</v>
      </c>
      <c r="G188" s="56">
        <v>1311800</v>
      </c>
      <c r="H188" s="13"/>
    </row>
    <row r="189" spans="1:8" ht="18.75">
      <c r="A189" s="38" t="s">
        <v>198</v>
      </c>
      <c r="B189" s="54" t="s">
        <v>285</v>
      </c>
      <c r="C189" s="54" t="s">
        <v>280</v>
      </c>
      <c r="D189" s="54" t="s">
        <v>291</v>
      </c>
      <c r="E189" s="54" t="s">
        <v>289</v>
      </c>
      <c r="F189" s="59">
        <v>851</v>
      </c>
      <c r="G189" s="56">
        <v>20000</v>
      </c>
      <c r="H189" s="13"/>
    </row>
    <row r="190" spans="1:8" ht="19.5">
      <c r="A190" s="49" t="s">
        <v>296</v>
      </c>
      <c r="B190" s="50" t="s">
        <v>285</v>
      </c>
      <c r="C190" s="50" t="s">
        <v>280</v>
      </c>
      <c r="D190" s="50">
        <v>13</v>
      </c>
      <c r="E190" s="50"/>
      <c r="F190" s="50"/>
      <c r="G190" s="52">
        <f>G191+G194</f>
        <v>750000</v>
      </c>
      <c r="H190" s="13">
        <v>214.4</v>
      </c>
    </row>
    <row r="191" spans="1:8" ht="37.5">
      <c r="A191" s="53" t="s">
        <v>41</v>
      </c>
      <c r="B191" s="54" t="s">
        <v>285</v>
      </c>
      <c r="C191" s="54" t="s">
        <v>280</v>
      </c>
      <c r="D191" s="54">
        <v>13</v>
      </c>
      <c r="E191" s="55" t="s">
        <v>42</v>
      </c>
      <c r="F191" s="54"/>
      <c r="G191" s="56">
        <f>G192</f>
        <v>700000</v>
      </c>
      <c r="H191" s="13" t="e">
        <f>H192</f>
        <v>#REF!</v>
      </c>
    </row>
    <row r="192" spans="1:8" ht="37.5">
      <c r="A192" s="53" t="s">
        <v>11</v>
      </c>
      <c r="B192" s="54" t="s">
        <v>285</v>
      </c>
      <c r="C192" s="54" t="s">
        <v>280</v>
      </c>
      <c r="D192" s="54">
        <v>13</v>
      </c>
      <c r="E192" s="54" t="s">
        <v>12</v>
      </c>
      <c r="F192" s="55"/>
      <c r="G192" s="56">
        <f>G193</f>
        <v>700000</v>
      </c>
      <c r="H192" s="13" t="e">
        <f>H193</f>
        <v>#REF!</v>
      </c>
    </row>
    <row r="193" spans="1:20" ht="18.75">
      <c r="A193" s="38" t="s">
        <v>196</v>
      </c>
      <c r="B193" s="54" t="s">
        <v>285</v>
      </c>
      <c r="C193" s="54" t="s">
        <v>280</v>
      </c>
      <c r="D193" s="29">
        <v>13</v>
      </c>
      <c r="E193" s="55" t="s">
        <v>12</v>
      </c>
      <c r="F193" s="54">
        <v>244</v>
      </c>
      <c r="G193" s="99">
        <v>700000</v>
      </c>
      <c r="H193" s="24" t="e">
        <f>#REF!</f>
        <v>#REF!</v>
      </c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18.75">
      <c r="A194" s="53" t="s">
        <v>298</v>
      </c>
      <c r="B194" s="54" t="s">
        <v>285</v>
      </c>
      <c r="C194" s="54" t="s">
        <v>280</v>
      </c>
      <c r="D194" s="29">
        <v>13</v>
      </c>
      <c r="E194" s="55" t="s">
        <v>299</v>
      </c>
      <c r="F194" s="54"/>
      <c r="G194" s="99">
        <f>G195</f>
        <v>50000</v>
      </c>
      <c r="H194" s="110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18.75">
      <c r="A195" s="53" t="s">
        <v>300</v>
      </c>
      <c r="B195" s="54" t="s">
        <v>285</v>
      </c>
      <c r="C195" s="54" t="s">
        <v>280</v>
      </c>
      <c r="D195" s="29">
        <v>13</v>
      </c>
      <c r="E195" s="55" t="s">
        <v>301</v>
      </c>
      <c r="F195" s="54"/>
      <c r="G195" s="99">
        <f>G196</f>
        <v>50000</v>
      </c>
      <c r="H195" s="110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18.75">
      <c r="A196" s="53" t="s">
        <v>200</v>
      </c>
      <c r="B196" s="54" t="s">
        <v>285</v>
      </c>
      <c r="C196" s="54" t="s">
        <v>280</v>
      </c>
      <c r="D196" s="29">
        <v>13</v>
      </c>
      <c r="E196" s="55" t="s">
        <v>301</v>
      </c>
      <c r="F196" s="54">
        <v>244</v>
      </c>
      <c r="G196" s="99">
        <v>50000</v>
      </c>
      <c r="H196" s="110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8" ht="18.75">
      <c r="A197" s="61" t="s">
        <v>35</v>
      </c>
      <c r="B197" s="85" t="s">
        <v>285</v>
      </c>
      <c r="C197" s="85" t="s">
        <v>292</v>
      </c>
      <c r="D197" s="29"/>
      <c r="E197" s="47"/>
      <c r="F197" s="47"/>
      <c r="G197" s="87">
        <f>G198</f>
        <v>500000</v>
      </c>
      <c r="H197" s="13" t="e">
        <f>H198</f>
        <v>#REF!</v>
      </c>
    </row>
    <row r="198" spans="1:8" ht="19.5">
      <c r="A198" s="57" t="s">
        <v>13</v>
      </c>
      <c r="B198" s="50" t="s">
        <v>285</v>
      </c>
      <c r="C198" s="50" t="s">
        <v>292</v>
      </c>
      <c r="D198" s="79" t="s">
        <v>292</v>
      </c>
      <c r="E198" s="51"/>
      <c r="F198" s="51"/>
      <c r="G198" s="52">
        <f>G199</f>
        <v>500000</v>
      </c>
      <c r="H198" s="13" t="e">
        <f>#REF!</f>
        <v>#REF!</v>
      </c>
    </row>
    <row r="199" spans="1:7" ht="18.75">
      <c r="A199" s="60" t="s">
        <v>221</v>
      </c>
      <c r="B199" s="29" t="s">
        <v>285</v>
      </c>
      <c r="C199" s="69" t="s">
        <v>292</v>
      </c>
      <c r="D199" s="69" t="s">
        <v>292</v>
      </c>
      <c r="E199" s="70" t="s">
        <v>222</v>
      </c>
      <c r="F199" s="80"/>
      <c r="G199" s="66">
        <f>G200</f>
        <v>500000</v>
      </c>
    </row>
    <row r="200" spans="1:7" ht="18.75">
      <c r="A200" s="38" t="s">
        <v>196</v>
      </c>
      <c r="B200" s="29" t="s">
        <v>285</v>
      </c>
      <c r="C200" s="69" t="s">
        <v>292</v>
      </c>
      <c r="D200" s="69" t="s">
        <v>292</v>
      </c>
      <c r="E200" s="70" t="s">
        <v>222</v>
      </c>
      <c r="F200" s="69">
        <v>244</v>
      </c>
      <c r="G200" s="66">
        <v>500000</v>
      </c>
    </row>
    <row r="201" spans="1:8" ht="18.75">
      <c r="A201" s="98" t="s">
        <v>25</v>
      </c>
      <c r="B201" s="43">
        <v>131</v>
      </c>
      <c r="C201" s="85"/>
      <c r="D201" s="85"/>
      <c r="E201" s="47"/>
      <c r="F201" s="43"/>
      <c r="G201" s="87">
        <f>G202+G285</f>
        <v>1399198810</v>
      </c>
      <c r="H201" s="11"/>
    </row>
    <row r="202" spans="1:8" ht="18.75">
      <c r="A202" s="61" t="s">
        <v>37</v>
      </c>
      <c r="B202" s="43">
        <v>131</v>
      </c>
      <c r="C202" s="43" t="s">
        <v>294</v>
      </c>
      <c r="D202" s="55"/>
      <c r="E202" s="55"/>
      <c r="F202" s="55"/>
      <c r="G202" s="48">
        <f>G203+G219+G262+G269</f>
        <v>1374363810</v>
      </c>
      <c r="H202" s="11"/>
    </row>
    <row r="203" spans="1:8" ht="19.5">
      <c r="A203" s="49" t="s">
        <v>247</v>
      </c>
      <c r="B203" s="50">
        <v>131</v>
      </c>
      <c r="C203" s="51" t="s">
        <v>294</v>
      </c>
      <c r="D203" s="50" t="s">
        <v>280</v>
      </c>
      <c r="E203" s="51"/>
      <c r="F203" s="51"/>
      <c r="G203" s="52">
        <f>G204+G213+G211</f>
        <v>458987310</v>
      </c>
      <c r="H203" s="11"/>
    </row>
    <row r="204" spans="1:8" ht="18.75">
      <c r="A204" s="78" t="s">
        <v>249</v>
      </c>
      <c r="B204" s="29">
        <v>131</v>
      </c>
      <c r="C204" s="30" t="s">
        <v>294</v>
      </c>
      <c r="D204" s="29" t="s">
        <v>280</v>
      </c>
      <c r="E204" s="30" t="s">
        <v>248</v>
      </c>
      <c r="F204" s="30"/>
      <c r="G204" s="66">
        <f>G205+G208</f>
        <v>437733310</v>
      </c>
      <c r="H204" s="11"/>
    </row>
    <row r="205" spans="1:8" ht="37.5">
      <c r="A205" s="38" t="s">
        <v>101</v>
      </c>
      <c r="B205" s="29">
        <v>131</v>
      </c>
      <c r="C205" s="64" t="s">
        <v>294</v>
      </c>
      <c r="D205" s="59" t="s">
        <v>280</v>
      </c>
      <c r="E205" s="64" t="s">
        <v>103</v>
      </c>
      <c r="F205" s="64"/>
      <c r="G205" s="66">
        <f>G206+G207</f>
        <v>420635580</v>
      </c>
      <c r="H205" s="11"/>
    </row>
    <row r="206" spans="1:8" ht="37.5">
      <c r="A206" s="38" t="s">
        <v>202</v>
      </c>
      <c r="B206" s="29">
        <v>131</v>
      </c>
      <c r="C206" s="64" t="s">
        <v>294</v>
      </c>
      <c r="D206" s="59" t="s">
        <v>280</v>
      </c>
      <c r="E206" s="64" t="s">
        <v>103</v>
      </c>
      <c r="F206" s="59">
        <v>611</v>
      </c>
      <c r="G206" s="66">
        <v>342755520</v>
      </c>
      <c r="H206" s="11"/>
    </row>
    <row r="207" spans="1:8" ht="37.5">
      <c r="A207" s="38" t="s">
        <v>206</v>
      </c>
      <c r="B207" s="29">
        <v>131</v>
      </c>
      <c r="C207" s="64" t="s">
        <v>294</v>
      </c>
      <c r="D207" s="59" t="s">
        <v>280</v>
      </c>
      <c r="E207" s="64" t="s">
        <v>103</v>
      </c>
      <c r="F207" s="59">
        <v>621</v>
      </c>
      <c r="G207" s="66">
        <v>77880060</v>
      </c>
      <c r="H207" s="11"/>
    </row>
    <row r="208" spans="1:8" ht="37.5">
      <c r="A208" s="38" t="s">
        <v>102</v>
      </c>
      <c r="B208" s="29">
        <v>131</v>
      </c>
      <c r="C208" s="64" t="s">
        <v>294</v>
      </c>
      <c r="D208" s="59" t="s">
        <v>280</v>
      </c>
      <c r="E208" s="64" t="s">
        <v>104</v>
      </c>
      <c r="F208" s="64"/>
      <c r="G208" s="66">
        <f>G209+G210</f>
        <v>17097730</v>
      </c>
      <c r="H208" s="11"/>
    </row>
    <row r="209" spans="1:8" ht="37.5">
      <c r="A209" s="38" t="s">
        <v>202</v>
      </c>
      <c r="B209" s="29">
        <v>131</v>
      </c>
      <c r="C209" s="64" t="s">
        <v>294</v>
      </c>
      <c r="D209" s="59" t="s">
        <v>280</v>
      </c>
      <c r="E209" s="64" t="s">
        <v>104</v>
      </c>
      <c r="F209" s="59">
        <v>611</v>
      </c>
      <c r="G209" s="66">
        <v>10600690</v>
      </c>
      <c r="H209" s="11"/>
    </row>
    <row r="210" spans="1:8" ht="37.5">
      <c r="A210" s="38" t="s">
        <v>206</v>
      </c>
      <c r="B210" s="29">
        <v>131</v>
      </c>
      <c r="C210" s="64" t="s">
        <v>294</v>
      </c>
      <c r="D210" s="59" t="s">
        <v>280</v>
      </c>
      <c r="E210" s="64" t="s">
        <v>104</v>
      </c>
      <c r="F210" s="59">
        <v>621</v>
      </c>
      <c r="G210" s="66">
        <v>6497040</v>
      </c>
      <c r="H210" s="11"/>
    </row>
    <row r="211" spans="1:8" ht="18.75" customHeight="1">
      <c r="A211" s="38" t="s">
        <v>335</v>
      </c>
      <c r="B211" s="29">
        <v>131</v>
      </c>
      <c r="C211" s="64" t="s">
        <v>294</v>
      </c>
      <c r="D211" s="59" t="s">
        <v>280</v>
      </c>
      <c r="E211" s="64" t="s">
        <v>336</v>
      </c>
      <c r="F211" s="59"/>
      <c r="G211" s="66">
        <f>G212</f>
        <v>6891000</v>
      </c>
      <c r="H211" s="11"/>
    </row>
    <row r="212" spans="1:8" ht="18.75" customHeight="1">
      <c r="A212" s="38" t="s">
        <v>85</v>
      </c>
      <c r="B212" s="29">
        <v>131</v>
      </c>
      <c r="C212" s="64" t="s">
        <v>294</v>
      </c>
      <c r="D212" s="59" t="s">
        <v>280</v>
      </c>
      <c r="E212" s="64" t="s">
        <v>336</v>
      </c>
      <c r="F212" s="59">
        <v>630</v>
      </c>
      <c r="G212" s="66">
        <v>6891000</v>
      </c>
      <c r="H212" s="11"/>
    </row>
    <row r="213" spans="1:8" ht="18.75">
      <c r="A213" s="38" t="s">
        <v>340</v>
      </c>
      <c r="B213" s="29">
        <v>131</v>
      </c>
      <c r="C213" s="64" t="s">
        <v>294</v>
      </c>
      <c r="D213" s="59" t="s">
        <v>280</v>
      </c>
      <c r="E213" s="64" t="s">
        <v>331</v>
      </c>
      <c r="F213" s="59"/>
      <c r="G213" s="66">
        <f>G214</f>
        <v>14363000</v>
      </c>
      <c r="H213" s="11"/>
    </row>
    <row r="214" spans="1:8" ht="21" customHeight="1">
      <c r="A214" s="38" t="s">
        <v>341</v>
      </c>
      <c r="B214" s="29">
        <v>131</v>
      </c>
      <c r="C214" s="64" t="s">
        <v>294</v>
      </c>
      <c r="D214" s="59" t="s">
        <v>280</v>
      </c>
      <c r="E214" s="64" t="s">
        <v>344</v>
      </c>
      <c r="F214" s="59"/>
      <c r="G214" s="66">
        <f>G215+G217</f>
        <v>14363000</v>
      </c>
      <c r="H214" s="11"/>
    </row>
    <row r="215" spans="1:8" ht="66" customHeight="1">
      <c r="A215" s="38" t="s">
        <v>345</v>
      </c>
      <c r="B215" s="29">
        <v>131</v>
      </c>
      <c r="C215" s="64" t="s">
        <v>294</v>
      </c>
      <c r="D215" s="59" t="s">
        <v>280</v>
      </c>
      <c r="E215" s="64" t="s">
        <v>347</v>
      </c>
      <c r="F215" s="59"/>
      <c r="G215" s="66">
        <f>G216</f>
        <v>10414000</v>
      </c>
      <c r="H215" s="11"/>
    </row>
    <row r="216" spans="1:8" ht="18.75">
      <c r="A216" s="38" t="s">
        <v>181</v>
      </c>
      <c r="B216" s="29">
        <v>131</v>
      </c>
      <c r="C216" s="64" t="s">
        <v>294</v>
      </c>
      <c r="D216" s="59" t="s">
        <v>280</v>
      </c>
      <c r="E216" s="64" t="s">
        <v>347</v>
      </c>
      <c r="F216" s="59">
        <v>612</v>
      </c>
      <c r="G216" s="66">
        <v>10414000</v>
      </c>
      <c r="H216" s="11"/>
    </row>
    <row r="217" spans="1:8" ht="56.25">
      <c r="A217" s="38" t="s">
        <v>346</v>
      </c>
      <c r="B217" s="29">
        <v>131</v>
      </c>
      <c r="C217" s="64" t="s">
        <v>294</v>
      </c>
      <c r="D217" s="59" t="s">
        <v>280</v>
      </c>
      <c r="E217" s="64" t="s">
        <v>348</v>
      </c>
      <c r="F217" s="59"/>
      <c r="G217" s="66">
        <f>G218</f>
        <v>3949000</v>
      </c>
      <c r="H217" s="11"/>
    </row>
    <row r="218" spans="1:8" ht="18.75">
      <c r="A218" s="38" t="s">
        <v>85</v>
      </c>
      <c r="B218" s="29">
        <v>131</v>
      </c>
      <c r="C218" s="64" t="s">
        <v>294</v>
      </c>
      <c r="D218" s="59" t="s">
        <v>280</v>
      </c>
      <c r="E218" s="64" t="s">
        <v>348</v>
      </c>
      <c r="F218" s="59">
        <v>630</v>
      </c>
      <c r="G218" s="66">
        <v>3949000</v>
      </c>
      <c r="H218" s="11"/>
    </row>
    <row r="219" spans="1:8" ht="19.5">
      <c r="A219" s="49" t="s">
        <v>38</v>
      </c>
      <c r="B219" s="50">
        <v>131</v>
      </c>
      <c r="C219" s="51" t="s">
        <v>294</v>
      </c>
      <c r="D219" s="50" t="s">
        <v>282</v>
      </c>
      <c r="E219" s="86"/>
      <c r="F219" s="86"/>
      <c r="G219" s="52">
        <f>G220+G249+G256</f>
        <v>865326600</v>
      </c>
      <c r="H219" s="11"/>
    </row>
    <row r="220" spans="1:8" ht="18.75">
      <c r="A220" s="53" t="s">
        <v>39</v>
      </c>
      <c r="B220" s="29">
        <v>131</v>
      </c>
      <c r="C220" s="55" t="s">
        <v>294</v>
      </c>
      <c r="D220" s="54" t="s">
        <v>282</v>
      </c>
      <c r="E220" s="55" t="s">
        <v>40</v>
      </c>
      <c r="F220" s="54"/>
      <c r="G220" s="56">
        <f>G221+G228+G231+G238+G242+G246</f>
        <v>787664100</v>
      </c>
      <c r="H220" s="11"/>
    </row>
    <row r="221" spans="1:8" ht="37.5">
      <c r="A221" s="38" t="s">
        <v>105</v>
      </c>
      <c r="B221" s="29">
        <v>131</v>
      </c>
      <c r="C221" s="64" t="s">
        <v>294</v>
      </c>
      <c r="D221" s="59" t="s">
        <v>282</v>
      </c>
      <c r="E221" s="64" t="s">
        <v>114</v>
      </c>
      <c r="F221" s="59"/>
      <c r="G221" s="56">
        <f>G222+G223+G224+G225+G226+G227</f>
        <v>60710190</v>
      </c>
      <c r="H221" s="11"/>
    </row>
    <row r="222" spans="1:8" ht="18.75">
      <c r="A222" s="38" t="s">
        <v>334</v>
      </c>
      <c r="B222" s="29">
        <v>131</v>
      </c>
      <c r="C222" s="64" t="s">
        <v>294</v>
      </c>
      <c r="D222" s="59" t="s">
        <v>282</v>
      </c>
      <c r="E222" s="64" t="s">
        <v>114</v>
      </c>
      <c r="F222" s="59">
        <v>110</v>
      </c>
      <c r="G222" s="56">
        <v>11060</v>
      </c>
      <c r="H222" s="11"/>
    </row>
    <row r="223" spans="1:8" ht="18.75">
      <c r="A223" s="38" t="s">
        <v>195</v>
      </c>
      <c r="B223" s="29">
        <v>131</v>
      </c>
      <c r="C223" s="64" t="s">
        <v>294</v>
      </c>
      <c r="D223" s="59" t="s">
        <v>282</v>
      </c>
      <c r="E223" s="64" t="s">
        <v>114</v>
      </c>
      <c r="F223" s="59">
        <v>242</v>
      </c>
      <c r="G223" s="56">
        <v>21010</v>
      </c>
      <c r="H223" s="11"/>
    </row>
    <row r="224" spans="1:8" ht="18.75">
      <c r="A224" s="38" t="s">
        <v>196</v>
      </c>
      <c r="B224" s="29">
        <v>131</v>
      </c>
      <c r="C224" s="64" t="s">
        <v>294</v>
      </c>
      <c r="D224" s="59" t="s">
        <v>282</v>
      </c>
      <c r="E224" s="64" t="s">
        <v>114</v>
      </c>
      <c r="F224" s="59">
        <v>244</v>
      </c>
      <c r="G224" s="56">
        <v>2035530</v>
      </c>
      <c r="H224" s="11"/>
    </row>
    <row r="225" spans="1:8" ht="37.5">
      <c r="A225" s="38" t="s">
        <v>202</v>
      </c>
      <c r="B225" s="29">
        <v>131</v>
      </c>
      <c r="C225" s="64" t="s">
        <v>294</v>
      </c>
      <c r="D225" s="59" t="s">
        <v>282</v>
      </c>
      <c r="E225" s="64" t="s">
        <v>114</v>
      </c>
      <c r="F225" s="59">
        <v>611</v>
      </c>
      <c r="G225" s="56">
        <v>38924570</v>
      </c>
      <c r="H225" s="11"/>
    </row>
    <row r="226" spans="1:8" ht="37.5">
      <c r="A226" s="38" t="s">
        <v>206</v>
      </c>
      <c r="B226" s="29">
        <v>131</v>
      </c>
      <c r="C226" s="64" t="s">
        <v>294</v>
      </c>
      <c r="D226" s="59" t="s">
        <v>282</v>
      </c>
      <c r="E226" s="64" t="s">
        <v>114</v>
      </c>
      <c r="F226" s="59">
        <v>621</v>
      </c>
      <c r="G226" s="56">
        <v>19429900</v>
      </c>
      <c r="H226" s="11"/>
    </row>
    <row r="227" spans="1:8" ht="18.75">
      <c r="A227" s="38" t="s">
        <v>198</v>
      </c>
      <c r="B227" s="29">
        <v>131</v>
      </c>
      <c r="C227" s="64" t="s">
        <v>294</v>
      </c>
      <c r="D227" s="59" t="s">
        <v>282</v>
      </c>
      <c r="E227" s="64" t="s">
        <v>114</v>
      </c>
      <c r="F227" s="59">
        <v>851</v>
      </c>
      <c r="G227" s="56">
        <v>288120</v>
      </c>
      <c r="H227" s="11"/>
    </row>
    <row r="228" spans="1:8" ht="56.25">
      <c r="A228" s="38" t="s">
        <v>106</v>
      </c>
      <c r="B228" s="29">
        <v>131</v>
      </c>
      <c r="C228" s="64" t="s">
        <v>294</v>
      </c>
      <c r="D228" s="59" t="s">
        <v>282</v>
      </c>
      <c r="E228" s="64" t="s">
        <v>115</v>
      </c>
      <c r="F228" s="59"/>
      <c r="G228" s="56">
        <f>G229+G230</f>
        <v>23627910</v>
      </c>
      <c r="H228" s="11"/>
    </row>
    <row r="229" spans="1:8" ht="37.5">
      <c r="A229" s="38" t="s">
        <v>202</v>
      </c>
      <c r="B229" s="29">
        <v>131</v>
      </c>
      <c r="C229" s="64" t="s">
        <v>294</v>
      </c>
      <c r="D229" s="59" t="s">
        <v>282</v>
      </c>
      <c r="E229" s="64" t="s">
        <v>115</v>
      </c>
      <c r="F229" s="59">
        <v>611</v>
      </c>
      <c r="G229" s="56">
        <v>17082010</v>
      </c>
      <c r="H229" s="11"/>
    </row>
    <row r="230" spans="1:8" ht="37.5">
      <c r="A230" s="38" t="s">
        <v>206</v>
      </c>
      <c r="B230" s="29">
        <v>131</v>
      </c>
      <c r="C230" s="64" t="s">
        <v>294</v>
      </c>
      <c r="D230" s="59" t="s">
        <v>282</v>
      </c>
      <c r="E230" s="64" t="s">
        <v>115</v>
      </c>
      <c r="F230" s="59">
        <v>621</v>
      </c>
      <c r="G230" s="56">
        <v>6545900</v>
      </c>
      <c r="H230" s="11"/>
    </row>
    <row r="231" spans="1:8" ht="206.25">
      <c r="A231" s="38" t="s">
        <v>108</v>
      </c>
      <c r="B231" s="29">
        <v>131</v>
      </c>
      <c r="C231" s="64" t="s">
        <v>294</v>
      </c>
      <c r="D231" s="59" t="s">
        <v>282</v>
      </c>
      <c r="E231" s="64" t="s">
        <v>116</v>
      </c>
      <c r="F231" s="59"/>
      <c r="G231" s="56">
        <f>G232+G236</f>
        <v>619006000</v>
      </c>
      <c r="H231" s="11"/>
    </row>
    <row r="232" spans="1:8" ht="131.25">
      <c r="A232" s="38" t="s">
        <v>109</v>
      </c>
      <c r="B232" s="29">
        <v>131</v>
      </c>
      <c r="C232" s="64" t="s">
        <v>294</v>
      </c>
      <c r="D232" s="59" t="s">
        <v>282</v>
      </c>
      <c r="E232" s="64" t="s">
        <v>117</v>
      </c>
      <c r="F232" s="59"/>
      <c r="G232" s="56">
        <f>G233+G234+G235</f>
        <v>595980000</v>
      </c>
      <c r="H232" s="11"/>
    </row>
    <row r="233" spans="1:8" ht="18.75">
      <c r="A233" s="38" t="s">
        <v>334</v>
      </c>
      <c r="B233" s="29">
        <v>131</v>
      </c>
      <c r="C233" s="64" t="s">
        <v>294</v>
      </c>
      <c r="D233" s="59" t="s">
        <v>282</v>
      </c>
      <c r="E233" s="64" t="s">
        <v>117</v>
      </c>
      <c r="F233" s="59">
        <v>110</v>
      </c>
      <c r="G233" s="56">
        <v>16863000</v>
      </c>
      <c r="H233" s="11"/>
    </row>
    <row r="234" spans="1:8" ht="37.5">
      <c r="A234" s="38" t="s">
        <v>202</v>
      </c>
      <c r="B234" s="29">
        <v>131</v>
      </c>
      <c r="C234" s="64" t="s">
        <v>294</v>
      </c>
      <c r="D234" s="59" t="s">
        <v>282</v>
      </c>
      <c r="E234" s="64" t="s">
        <v>117</v>
      </c>
      <c r="F234" s="59">
        <v>611</v>
      </c>
      <c r="G234" s="56">
        <v>440760000</v>
      </c>
      <c r="H234" s="11"/>
    </row>
    <row r="235" spans="1:8" ht="37.5">
      <c r="A235" s="38" t="s">
        <v>206</v>
      </c>
      <c r="B235" s="29">
        <v>131</v>
      </c>
      <c r="C235" s="64" t="s">
        <v>294</v>
      </c>
      <c r="D235" s="59" t="s">
        <v>282</v>
      </c>
      <c r="E235" s="64" t="s">
        <v>117</v>
      </c>
      <c r="F235" s="59">
        <v>621</v>
      </c>
      <c r="G235" s="56">
        <v>138357000</v>
      </c>
      <c r="H235" s="11"/>
    </row>
    <row r="236" spans="1:8" ht="112.5">
      <c r="A236" s="38" t="s">
        <v>110</v>
      </c>
      <c r="B236" s="29">
        <v>131</v>
      </c>
      <c r="C236" s="64" t="s">
        <v>294</v>
      </c>
      <c r="D236" s="59" t="s">
        <v>282</v>
      </c>
      <c r="E236" s="64" t="s">
        <v>233</v>
      </c>
      <c r="F236" s="59"/>
      <c r="G236" s="56">
        <f>G237</f>
        <v>23026000</v>
      </c>
      <c r="H236" s="11"/>
    </row>
    <row r="237" spans="1:8" ht="18.75">
      <c r="A237" s="38" t="s">
        <v>196</v>
      </c>
      <c r="B237" s="29">
        <v>131</v>
      </c>
      <c r="C237" s="64" t="s">
        <v>294</v>
      </c>
      <c r="D237" s="59" t="s">
        <v>282</v>
      </c>
      <c r="E237" s="64" t="s">
        <v>233</v>
      </c>
      <c r="F237" s="59">
        <v>244</v>
      </c>
      <c r="G237" s="56">
        <v>23026000</v>
      </c>
      <c r="H237" s="11"/>
    </row>
    <row r="238" spans="1:8" ht="75">
      <c r="A238" s="38" t="s">
        <v>213</v>
      </c>
      <c r="B238" s="29">
        <v>131</v>
      </c>
      <c r="C238" s="64" t="s">
        <v>294</v>
      </c>
      <c r="D238" s="59" t="s">
        <v>282</v>
      </c>
      <c r="E238" s="64" t="s">
        <v>118</v>
      </c>
      <c r="F238" s="59"/>
      <c r="G238" s="56">
        <f>G239</f>
        <v>44000</v>
      </c>
      <c r="H238" s="11"/>
    </row>
    <row r="239" spans="1:8" ht="56.25">
      <c r="A239" s="38" t="s">
        <v>111</v>
      </c>
      <c r="B239" s="29">
        <v>131</v>
      </c>
      <c r="C239" s="64" t="s">
        <v>294</v>
      </c>
      <c r="D239" s="59" t="s">
        <v>282</v>
      </c>
      <c r="E239" s="64" t="s">
        <v>119</v>
      </c>
      <c r="F239" s="59"/>
      <c r="G239" s="56">
        <f>G240+G241</f>
        <v>44000</v>
      </c>
      <c r="H239" s="11"/>
    </row>
    <row r="240" spans="1:8" ht="18.75">
      <c r="A240" s="38" t="s">
        <v>112</v>
      </c>
      <c r="B240" s="29">
        <v>131</v>
      </c>
      <c r="C240" s="64" t="s">
        <v>294</v>
      </c>
      <c r="D240" s="59" t="s">
        <v>282</v>
      </c>
      <c r="E240" s="64" t="s">
        <v>119</v>
      </c>
      <c r="F240" s="59">
        <v>321</v>
      </c>
      <c r="G240" s="56">
        <v>27000</v>
      </c>
      <c r="H240" s="11"/>
    </row>
    <row r="241" spans="1:8" ht="37.5">
      <c r="A241" s="38" t="s">
        <v>202</v>
      </c>
      <c r="B241" s="29">
        <v>131</v>
      </c>
      <c r="C241" s="64" t="s">
        <v>294</v>
      </c>
      <c r="D241" s="59" t="s">
        <v>282</v>
      </c>
      <c r="E241" s="64" t="s">
        <v>119</v>
      </c>
      <c r="F241" s="59">
        <v>611</v>
      </c>
      <c r="G241" s="56">
        <v>17000</v>
      </c>
      <c r="H241" s="11"/>
    </row>
    <row r="242" spans="1:8" ht="112.5">
      <c r="A242" s="96" t="s">
        <v>214</v>
      </c>
      <c r="B242" s="29">
        <v>131</v>
      </c>
      <c r="C242" s="64" t="s">
        <v>294</v>
      </c>
      <c r="D242" s="59" t="s">
        <v>282</v>
      </c>
      <c r="E242" s="64" t="s">
        <v>121</v>
      </c>
      <c r="F242" s="59"/>
      <c r="G242" s="56">
        <f>G243</f>
        <v>35046000</v>
      </c>
      <c r="H242" s="11"/>
    </row>
    <row r="243" spans="1:8" ht="56.25">
      <c r="A243" s="96" t="s">
        <v>113</v>
      </c>
      <c r="B243" s="29">
        <v>131</v>
      </c>
      <c r="C243" s="64" t="s">
        <v>294</v>
      </c>
      <c r="D243" s="59" t="s">
        <v>282</v>
      </c>
      <c r="E243" s="64" t="s">
        <v>122</v>
      </c>
      <c r="F243" s="59"/>
      <c r="G243" s="56">
        <f>G244+G245</f>
        <v>35046000</v>
      </c>
      <c r="H243" s="11"/>
    </row>
    <row r="244" spans="1:8" ht="37.5">
      <c r="A244" s="38" t="s">
        <v>202</v>
      </c>
      <c r="B244" s="29">
        <v>131</v>
      </c>
      <c r="C244" s="64" t="s">
        <v>294</v>
      </c>
      <c r="D244" s="59" t="s">
        <v>282</v>
      </c>
      <c r="E244" s="64" t="s">
        <v>122</v>
      </c>
      <c r="F244" s="59">
        <v>611</v>
      </c>
      <c r="G244" s="56">
        <v>25408000</v>
      </c>
      <c r="H244" s="11"/>
    </row>
    <row r="245" spans="1:8" ht="37.5">
      <c r="A245" s="38" t="s">
        <v>206</v>
      </c>
      <c r="B245" s="29">
        <v>131</v>
      </c>
      <c r="C245" s="64" t="s">
        <v>294</v>
      </c>
      <c r="D245" s="59" t="s">
        <v>282</v>
      </c>
      <c r="E245" s="64" t="s">
        <v>122</v>
      </c>
      <c r="F245" s="59">
        <v>621</v>
      </c>
      <c r="G245" s="56">
        <v>9638000</v>
      </c>
      <c r="H245" s="11"/>
    </row>
    <row r="246" spans="1:8" ht="93.75">
      <c r="A246" s="100" t="s">
        <v>123</v>
      </c>
      <c r="B246" s="29">
        <v>131</v>
      </c>
      <c r="C246" s="64" t="s">
        <v>294</v>
      </c>
      <c r="D246" s="59" t="s">
        <v>282</v>
      </c>
      <c r="E246" s="64" t="s">
        <v>125</v>
      </c>
      <c r="F246" s="59"/>
      <c r="G246" s="56">
        <f>G247</f>
        <v>49230000</v>
      </c>
      <c r="H246" s="11"/>
    </row>
    <row r="247" spans="1:8" ht="93.75">
      <c r="A247" s="38" t="s">
        <v>124</v>
      </c>
      <c r="B247" s="29">
        <v>131</v>
      </c>
      <c r="C247" s="64" t="s">
        <v>294</v>
      </c>
      <c r="D247" s="59" t="s">
        <v>282</v>
      </c>
      <c r="E247" s="64" t="s">
        <v>126</v>
      </c>
      <c r="F247" s="59"/>
      <c r="G247" s="56">
        <f>G248</f>
        <v>49230000</v>
      </c>
      <c r="H247" s="11"/>
    </row>
    <row r="248" spans="1:8" ht="18.75">
      <c r="A248" s="38" t="s">
        <v>85</v>
      </c>
      <c r="B248" s="29">
        <v>131</v>
      </c>
      <c r="C248" s="64" t="s">
        <v>294</v>
      </c>
      <c r="D248" s="59" t="s">
        <v>282</v>
      </c>
      <c r="E248" s="64" t="s">
        <v>126</v>
      </c>
      <c r="F248" s="59" t="s">
        <v>127</v>
      </c>
      <c r="G248" s="56">
        <v>49230000</v>
      </c>
      <c r="H248" s="11"/>
    </row>
    <row r="249" spans="1:8" ht="18.75">
      <c r="A249" s="53" t="s">
        <v>236</v>
      </c>
      <c r="B249" s="29">
        <v>131</v>
      </c>
      <c r="C249" s="55" t="s">
        <v>294</v>
      </c>
      <c r="D249" s="54" t="s">
        <v>282</v>
      </c>
      <c r="E249" s="55" t="s">
        <v>237</v>
      </c>
      <c r="F249" s="54"/>
      <c r="G249" s="56">
        <f>G250+G253</f>
        <v>75833500</v>
      </c>
      <c r="H249" s="11"/>
    </row>
    <row r="250" spans="1:8" ht="37.5">
      <c r="A250" s="38" t="s">
        <v>129</v>
      </c>
      <c r="B250" s="29">
        <v>131</v>
      </c>
      <c r="C250" s="64" t="s">
        <v>294</v>
      </c>
      <c r="D250" s="59" t="s">
        <v>282</v>
      </c>
      <c r="E250" s="64" t="s">
        <v>132</v>
      </c>
      <c r="F250" s="59"/>
      <c r="G250" s="56">
        <f>G251+G252</f>
        <v>75172190</v>
      </c>
      <c r="H250" s="11"/>
    </row>
    <row r="251" spans="1:8" ht="37.5">
      <c r="A251" s="38" t="s">
        <v>202</v>
      </c>
      <c r="B251" s="29">
        <v>131</v>
      </c>
      <c r="C251" s="64" t="s">
        <v>294</v>
      </c>
      <c r="D251" s="59" t="s">
        <v>282</v>
      </c>
      <c r="E251" s="64" t="s">
        <v>132</v>
      </c>
      <c r="F251" s="59">
        <v>611</v>
      </c>
      <c r="G251" s="56">
        <v>66199570</v>
      </c>
      <c r="H251" s="11"/>
    </row>
    <row r="252" spans="1:8" ht="37.5">
      <c r="A252" s="38" t="s">
        <v>206</v>
      </c>
      <c r="B252" s="29">
        <v>131</v>
      </c>
      <c r="C252" s="64" t="s">
        <v>294</v>
      </c>
      <c r="D252" s="59" t="s">
        <v>282</v>
      </c>
      <c r="E252" s="64" t="s">
        <v>132</v>
      </c>
      <c r="F252" s="59">
        <v>621</v>
      </c>
      <c r="G252" s="56">
        <v>8972620</v>
      </c>
      <c r="H252" s="11"/>
    </row>
    <row r="253" spans="1:8" ht="37.5">
      <c r="A253" s="38" t="s">
        <v>130</v>
      </c>
      <c r="B253" s="29">
        <v>131</v>
      </c>
      <c r="C253" s="64" t="s">
        <v>294</v>
      </c>
      <c r="D253" s="59" t="s">
        <v>282</v>
      </c>
      <c r="E253" s="64" t="s">
        <v>133</v>
      </c>
      <c r="F253" s="59"/>
      <c r="G253" s="56">
        <f>G254+G255</f>
        <v>661310</v>
      </c>
      <c r="H253" s="11"/>
    </row>
    <row r="254" spans="1:8" ht="37.5">
      <c r="A254" s="38" t="s">
        <v>202</v>
      </c>
      <c r="B254" s="29">
        <v>131</v>
      </c>
      <c r="C254" s="64" t="s">
        <v>294</v>
      </c>
      <c r="D254" s="59" t="s">
        <v>282</v>
      </c>
      <c r="E254" s="64" t="s">
        <v>133</v>
      </c>
      <c r="F254" s="59">
        <v>611</v>
      </c>
      <c r="G254" s="56">
        <v>533910</v>
      </c>
      <c r="H254" s="11"/>
    </row>
    <row r="255" spans="1:8" ht="37.5">
      <c r="A255" s="38" t="s">
        <v>206</v>
      </c>
      <c r="B255" s="29">
        <v>131</v>
      </c>
      <c r="C255" s="64" t="s">
        <v>294</v>
      </c>
      <c r="D255" s="59" t="s">
        <v>282</v>
      </c>
      <c r="E255" s="64" t="s">
        <v>133</v>
      </c>
      <c r="F255" s="59">
        <v>621</v>
      </c>
      <c r="G255" s="56">
        <v>127400</v>
      </c>
      <c r="H255" s="11"/>
    </row>
    <row r="256" spans="1:8" ht="18.75">
      <c r="A256" s="53" t="s">
        <v>59</v>
      </c>
      <c r="B256" s="29">
        <v>131</v>
      </c>
      <c r="C256" s="55" t="s">
        <v>294</v>
      </c>
      <c r="D256" s="54" t="s">
        <v>282</v>
      </c>
      <c r="E256" s="55" t="s">
        <v>60</v>
      </c>
      <c r="F256" s="54"/>
      <c r="G256" s="56">
        <f>G257+G260</f>
        <v>1829000</v>
      </c>
      <c r="H256" s="11"/>
    </row>
    <row r="257" spans="1:8" ht="37.5">
      <c r="A257" s="38" t="s">
        <v>73</v>
      </c>
      <c r="B257" s="29">
        <v>131</v>
      </c>
      <c r="C257" s="55" t="s">
        <v>294</v>
      </c>
      <c r="D257" s="54" t="s">
        <v>282</v>
      </c>
      <c r="E257" s="55" t="s">
        <v>75</v>
      </c>
      <c r="F257" s="54"/>
      <c r="G257" s="56">
        <f>G258+G259</f>
        <v>1684000</v>
      </c>
      <c r="H257" s="11"/>
    </row>
    <row r="258" spans="1:8" ht="18.75">
      <c r="A258" s="38" t="s">
        <v>181</v>
      </c>
      <c r="B258" s="29">
        <v>131</v>
      </c>
      <c r="C258" s="55" t="s">
        <v>294</v>
      </c>
      <c r="D258" s="54" t="s">
        <v>282</v>
      </c>
      <c r="E258" s="55" t="s">
        <v>75</v>
      </c>
      <c r="F258" s="69">
        <v>612</v>
      </c>
      <c r="G258" s="56">
        <v>994000</v>
      </c>
      <c r="H258" s="11"/>
    </row>
    <row r="259" spans="1:8" ht="18.75">
      <c r="A259" s="38" t="s">
        <v>107</v>
      </c>
      <c r="B259" s="29">
        <v>131</v>
      </c>
      <c r="C259" s="55" t="s">
        <v>294</v>
      </c>
      <c r="D259" s="54" t="s">
        <v>282</v>
      </c>
      <c r="E259" s="55" t="s">
        <v>75</v>
      </c>
      <c r="F259" s="69">
        <v>622</v>
      </c>
      <c r="G259" s="56">
        <v>690000</v>
      </c>
      <c r="H259" s="11"/>
    </row>
    <row r="260" spans="1:8" ht="37.5">
      <c r="A260" s="38" t="s">
        <v>74</v>
      </c>
      <c r="B260" s="29">
        <v>131</v>
      </c>
      <c r="C260" s="55" t="s">
        <v>294</v>
      </c>
      <c r="D260" s="54" t="s">
        <v>282</v>
      </c>
      <c r="E260" s="55" t="s">
        <v>188</v>
      </c>
      <c r="F260" s="54"/>
      <c r="G260" s="56">
        <f>G261</f>
        <v>145000</v>
      </c>
      <c r="H260" s="11"/>
    </row>
    <row r="261" spans="1:8" ht="18.75">
      <c r="A261" s="38" t="s">
        <v>181</v>
      </c>
      <c r="B261" s="29">
        <v>131</v>
      </c>
      <c r="C261" s="55" t="s">
        <v>294</v>
      </c>
      <c r="D261" s="54" t="s">
        <v>282</v>
      </c>
      <c r="E261" s="55" t="s">
        <v>188</v>
      </c>
      <c r="F261" s="69">
        <v>612</v>
      </c>
      <c r="G261" s="56">
        <v>145000</v>
      </c>
      <c r="H261" s="11"/>
    </row>
    <row r="262" spans="1:8" ht="19.5">
      <c r="A262" s="49" t="s">
        <v>252</v>
      </c>
      <c r="B262" s="50">
        <v>131</v>
      </c>
      <c r="C262" s="72" t="s">
        <v>294</v>
      </c>
      <c r="D262" s="72" t="s">
        <v>294</v>
      </c>
      <c r="E262" s="93"/>
      <c r="F262" s="93"/>
      <c r="G262" s="52">
        <f>G266+G263</f>
        <v>9857000</v>
      </c>
      <c r="H262" s="11"/>
    </row>
    <row r="263" spans="1:8" ht="18.75">
      <c r="A263" s="38" t="s">
        <v>340</v>
      </c>
      <c r="B263" s="29">
        <v>131</v>
      </c>
      <c r="C263" s="59" t="s">
        <v>294</v>
      </c>
      <c r="D263" s="59" t="s">
        <v>294</v>
      </c>
      <c r="E263" s="64" t="s">
        <v>331</v>
      </c>
      <c r="F263" s="59"/>
      <c r="G263" s="66">
        <f>G264</f>
        <v>9777000</v>
      </c>
      <c r="H263" s="11"/>
    </row>
    <row r="264" spans="1:8" ht="37.5">
      <c r="A264" s="38" t="s">
        <v>360</v>
      </c>
      <c r="B264" s="29">
        <v>131</v>
      </c>
      <c r="C264" s="59" t="s">
        <v>294</v>
      </c>
      <c r="D264" s="59" t="s">
        <v>294</v>
      </c>
      <c r="E264" s="64" t="s">
        <v>332</v>
      </c>
      <c r="F264" s="59"/>
      <c r="G264" s="66">
        <f>G265</f>
        <v>9777000</v>
      </c>
      <c r="H264" s="11"/>
    </row>
    <row r="265" spans="1:8" ht="18.75">
      <c r="A265" s="38" t="s">
        <v>196</v>
      </c>
      <c r="B265" s="29">
        <v>131</v>
      </c>
      <c r="C265" s="59" t="s">
        <v>294</v>
      </c>
      <c r="D265" s="59" t="s">
        <v>294</v>
      </c>
      <c r="E265" s="64" t="s">
        <v>332</v>
      </c>
      <c r="F265" s="59">
        <v>244</v>
      </c>
      <c r="G265" s="66">
        <v>9777000</v>
      </c>
      <c r="H265" s="11"/>
    </row>
    <row r="266" spans="1:8" ht="18.75">
      <c r="A266" s="53" t="s">
        <v>59</v>
      </c>
      <c r="B266" s="29">
        <v>131</v>
      </c>
      <c r="C266" s="69" t="s">
        <v>294</v>
      </c>
      <c r="D266" s="69" t="s">
        <v>294</v>
      </c>
      <c r="E266" s="70" t="s">
        <v>60</v>
      </c>
      <c r="F266" s="54"/>
      <c r="G266" s="56">
        <f>G267</f>
        <v>80000</v>
      </c>
      <c r="H266" s="11"/>
    </row>
    <row r="267" spans="1:8" ht="37.5">
      <c r="A267" s="38" t="s">
        <v>216</v>
      </c>
      <c r="B267" s="29">
        <v>131</v>
      </c>
      <c r="C267" s="69" t="s">
        <v>294</v>
      </c>
      <c r="D267" s="69" t="s">
        <v>294</v>
      </c>
      <c r="E267" s="70" t="s">
        <v>217</v>
      </c>
      <c r="F267" s="54"/>
      <c r="G267" s="56">
        <f>G268</f>
        <v>80000</v>
      </c>
      <c r="H267" s="11"/>
    </row>
    <row r="268" spans="1:8" ht="18.75">
      <c r="A268" s="38" t="s">
        <v>181</v>
      </c>
      <c r="B268" s="29">
        <v>131</v>
      </c>
      <c r="C268" s="69" t="s">
        <v>294</v>
      </c>
      <c r="D268" s="69" t="s">
        <v>294</v>
      </c>
      <c r="E268" s="70" t="s">
        <v>217</v>
      </c>
      <c r="F268" s="69">
        <v>612</v>
      </c>
      <c r="G268" s="56">
        <v>80000</v>
      </c>
      <c r="H268" s="11"/>
    </row>
    <row r="269" spans="1:8" ht="19.5">
      <c r="A269" s="49" t="s">
        <v>253</v>
      </c>
      <c r="B269" s="50">
        <v>131</v>
      </c>
      <c r="C269" s="72" t="s">
        <v>294</v>
      </c>
      <c r="D269" s="72" t="s">
        <v>310</v>
      </c>
      <c r="E269" s="92"/>
      <c r="F269" s="92"/>
      <c r="G269" s="52">
        <f>G276+G270</f>
        <v>40192900</v>
      </c>
      <c r="H269" s="11"/>
    </row>
    <row r="270" spans="1:8" ht="37.5">
      <c r="A270" s="38" t="s">
        <v>283</v>
      </c>
      <c r="B270" s="29">
        <v>131</v>
      </c>
      <c r="C270" s="69" t="s">
        <v>294</v>
      </c>
      <c r="D270" s="69" t="s">
        <v>310</v>
      </c>
      <c r="E270" s="59" t="s">
        <v>284</v>
      </c>
      <c r="F270" s="64"/>
      <c r="G270" s="66">
        <f>G271</f>
        <v>17663900</v>
      </c>
      <c r="H270" s="11"/>
    </row>
    <row r="271" spans="1:8" ht="18.75">
      <c r="A271" s="38" t="s">
        <v>288</v>
      </c>
      <c r="B271" s="29">
        <v>131</v>
      </c>
      <c r="C271" s="69" t="s">
        <v>294</v>
      </c>
      <c r="D271" s="69" t="s">
        <v>310</v>
      </c>
      <c r="E271" s="59" t="s">
        <v>289</v>
      </c>
      <c r="F271" s="59"/>
      <c r="G271" s="66">
        <f>G272+G273+G274+G275</f>
        <v>17663900</v>
      </c>
      <c r="H271" s="11"/>
    </row>
    <row r="272" spans="1:8" ht="18.75">
      <c r="A272" s="38" t="s">
        <v>333</v>
      </c>
      <c r="B272" s="29">
        <v>131</v>
      </c>
      <c r="C272" s="69" t="s">
        <v>294</v>
      </c>
      <c r="D272" s="69" t="s">
        <v>310</v>
      </c>
      <c r="E272" s="59" t="s">
        <v>289</v>
      </c>
      <c r="F272" s="59">
        <v>120</v>
      </c>
      <c r="G272" s="66">
        <v>17204000</v>
      </c>
      <c r="H272" s="11"/>
    </row>
    <row r="273" spans="1:8" ht="18.75">
      <c r="A273" s="38" t="s">
        <v>195</v>
      </c>
      <c r="B273" s="29">
        <v>131</v>
      </c>
      <c r="C273" s="69" t="s">
        <v>294</v>
      </c>
      <c r="D273" s="69" t="s">
        <v>310</v>
      </c>
      <c r="E273" s="59" t="s">
        <v>289</v>
      </c>
      <c r="F273" s="59">
        <v>242</v>
      </c>
      <c r="G273" s="66">
        <v>46280</v>
      </c>
      <c r="H273" s="11"/>
    </row>
    <row r="274" spans="1:8" ht="18.75">
      <c r="A274" s="38" t="s">
        <v>196</v>
      </c>
      <c r="B274" s="29">
        <v>131</v>
      </c>
      <c r="C274" s="69" t="s">
        <v>294</v>
      </c>
      <c r="D274" s="69" t="s">
        <v>310</v>
      </c>
      <c r="E274" s="59" t="s">
        <v>289</v>
      </c>
      <c r="F274" s="59">
        <v>244</v>
      </c>
      <c r="G274" s="66">
        <v>411290</v>
      </c>
      <c r="H274" s="11"/>
    </row>
    <row r="275" spans="1:8" ht="18.75">
      <c r="A275" s="38" t="s">
        <v>198</v>
      </c>
      <c r="B275" s="29">
        <v>131</v>
      </c>
      <c r="C275" s="69" t="s">
        <v>294</v>
      </c>
      <c r="D275" s="69" t="s">
        <v>310</v>
      </c>
      <c r="E275" s="59" t="s">
        <v>289</v>
      </c>
      <c r="F275" s="59">
        <v>851</v>
      </c>
      <c r="G275" s="66">
        <v>2330</v>
      </c>
      <c r="H275" s="11"/>
    </row>
    <row r="276" spans="1:20" s="6" customFormat="1" ht="56.25">
      <c r="A276" s="101" t="s">
        <v>250</v>
      </c>
      <c r="B276" s="29">
        <v>131</v>
      </c>
      <c r="C276" s="69" t="s">
        <v>294</v>
      </c>
      <c r="D276" s="69" t="s">
        <v>310</v>
      </c>
      <c r="E276" s="54" t="s">
        <v>251</v>
      </c>
      <c r="F276" s="54"/>
      <c r="G276" s="56">
        <f>G277+G280+G282</f>
        <v>22529000</v>
      </c>
      <c r="H276" s="11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s="6" customFormat="1" ht="75">
      <c r="A277" s="38" t="s">
        <v>135</v>
      </c>
      <c r="B277" s="29">
        <v>131</v>
      </c>
      <c r="C277" s="59" t="s">
        <v>294</v>
      </c>
      <c r="D277" s="59" t="s">
        <v>310</v>
      </c>
      <c r="E277" s="59" t="s">
        <v>139</v>
      </c>
      <c r="F277" s="59"/>
      <c r="G277" s="56">
        <f>G278+G279</f>
        <v>20955280</v>
      </c>
      <c r="H277" s="11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s="6" customFormat="1" ht="18.75">
      <c r="A278" s="38" t="s">
        <v>334</v>
      </c>
      <c r="B278" s="29">
        <v>131</v>
      </c>
      <c r="C278" s="59" t="s">
        <v>294</v>
      </c>
      <c r="D278" s="59" t="s">
        <v>310</v>
      </c>
      <c r="E278" s="59" t="s">
        <v>139</v>
      </c>
      <c r="F278" s="59">
        <v>110</v>
      </c>
      <c r="G278" s="56">
        <v>5090000</v>
      </c>
      <c r="H278" s="11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s="6" customFormat="1" ht="37.5">
      <c r="A279" s="38" t="s">
        <v>202</v>
      </c>
      <c r="B279" s="29">
        <v>131</v>
      </c>
      <c r="C279" s="59" t="s">
        <v>294</v>
      </c>
      <c r="D279" s="59" t="s">
        <v>310</v>
      </c>
      <c r="E279" s="59" t="s">
        <v>139</v>
      </c>
      <c r="F279" s="59">
        <v>611</v>
      </c>
      <c r="G279" s="56">
        <v>15865280</v>
      </c>
      <c r="H279" s="11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s="6" customFormat="1" ht="75">
      <c r="A280" s="38" t="s">
        <v>136</v>
      </c>
      <c r="B280" s="29">
        <v>131</v>
      </c>
      <c r="C280" s="59" t="s">
        <v>294</v>
      </c>
      <c r="D280" s="59" t="s">
        <v>310</v>
      </c>
      <c r="E280" s="59" t="s">
        <v>140</v>
      </c>
      <c r="F280" s="59"/>
      <c r="G280" s="56">
        <f>G281</f>
        <v>63720</v>
      </c>
      <c r="H280" s="11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s="6" customFormat="1" ht="37.5">
      <c r="A281" s="38" t="s">
        <v>202</v>
      </c>
      <c r="B281" s="29">
        <v>131</v>
      </c>
      <c r="C281" s="59" t="s">
        <v>294</v>
      </c>
      <c r="D281" s="59" t="s">
        <v>310</v>
      </c>
      <c r="E281" s="59" t="s">
        <v>140</v>
      </c>
      <c r="F281" s="59">
        <v>611</v>
      </c>
      <c r="G281" s="56">
        <v>63720</v>
      </c>
      <c r="H281" s="11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s="6" customFormat="1" ht="93.75">
      <c r="A282" s="63" t="s">
        <v>137</v>
      </c>
      <c r="B282" s="29">
        <v>131</v>
      </c>
      <c r="C282" s="59" t="s">
        <v>294</v>
      </c>
      <c r="D282" s="59" t="s">
        <v>310</v>
      </c>
      <c r="E282" s="59" t="s">
        <v>141</v>
      </c>
      <c r="F282" s="59"/>
      <c r="G282" s="56">
        <f>G283</f>
        <v>1510000</v>
      </c>
      <c r="H282" s="11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s="6" customFormat="1" ht="18.75">
      <c r="A283" s="63" t="s">
        <v>138</v>
      </c>
      <c r="B283" s="29">
        <v>131</v>
      </c>
      <c r="C283" s="59" t="s">
        <v>294</v>
      </c>
      <c r="D283" s="59" t="s">
        <v>310</v>
      </c>
      <c r="E283" s="59" t="s">
        <v>142</v>
      </c>
      <c r="F283" s="59"/>
      <c r="G283" s="56">
        <f>G284</f>
        <v>1510000</v>
      </c>
      <c r="H283" s="11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s="6" customFormat="1" ht="37.5">
      <c r="A284" s="38" t="s">
        <v>202</v>
      </c>
      <c r="B284" s="29">
        <v>131</v>
      </c>
      <c r="C284" s="59" t="s">
        <v>294</v>
      </c>
      <c r="D284" s="59" t="s">
        <v>310</v>
      </c>
      <c r="E284" s="59" t="s">
        <v>142</v>
      </c>
      <c r="F284" s="59">
        <v>611</v>
      </c>
      <c r="G284" s="56">
        <v>1510000</v>
      </c>
      <c r="H284" s="11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s="6" customFormat="1" ht="18.75">
      <c r="A285" s="90" t="s">
        <v>269</v>
      </c>
      <c r="B285" s="43">
        <v>131</v>
      </c>
      <c r="C285" s="86">
        <v>10</v>
      </c>
      <c r="D285" s="91"/>
      <c r="E285" s="86"/>
      <c r="F285" s="85"/>
      <c r="G285" s="87">
        <f>G286</f>
        <v>24835000</v>
      </c>
      <c r="H285" s="20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s="6" customFormat="1" ht="19.5">
      <c r="A286" s="49" t="s">
        <v>48</v>
      </c>
      <c r="B286" s="50">
        <v>131</v>
      </c>
      <c r="C286" s="50">
        <v>10</v>
      </c>
      <c r="D286" s="50" t="s">
        <v>291</v>
      </c>
      <c r="E286" s="51"/>
      <c r="F286" s="51"/>
      <c r="G286" s="52">
        <f>G288+G287</f>
        <v>24835000</v>
      </c>
      <c r="H286" s="20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s="6" customFormat="1" ht="18.75">
      <c r="A287" s="94" t="s">
        <v>271</v>
      </c>
      <c r="B287" s="29">
        <v>131</v>
      </c>
      <c r="C287" s="59">
        <v>10</v>
      </c>
      <c r="D287" s="54" t="s">
        <v>291</v>
      </c>
      <c r="E287" s="64" t="s">
        <v>272</v>
      </c>
      <c r="F287" s="64"/>
      <c r="G287" s="66"/>
      <c r="H287" s="20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s="6" customFormat="1" ht="18.75">
      <c r="A288" s="102" t="s">
        <v>323</v>
      </c>
      <c r="B288" s="29">
        <v>131</v>
      </c>
      <c r="C288" s="54">
        <v>10</v>
      </c>
      <c r="D288" s="54" t="s">
        <v>291</v>
      </c>
      <c r="E288" s="55" t="s">
        <v>322</v>
      </c>
      <c r="F288" s="55"/>
      <c r="G288" s="56">
        <f>G289</f>
        <v>24835000</v>
      </c>
      <c r="H288" s="20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s="6" customFormat="1" ht="56.25">
      <c r="A289" s="95" t="s">
        <v>58</v>
      </c>
      <c r="B289" s="29">
        <v>131</v>
      </c>
      <c r="C289" s="54">
        <v>10</v>
      </c>
      <c r="D289" s="54" t="s">
        <v>291</v>
      </c>
      <c r="E289" s="55" t="s">
        <v>324</v>
      </c>
      <c r="F289" s="54"/>
      <c r="G289" s="56">
        <f>G290+G293</f>
        <v>24835000</v>
      </c>
      <c r="H289" s="20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 s="6" customFormat="1" ht="75">
      <c r="A290" s="96" t="s">
        <v>215</v>
      </c>
      <c r="B290" s="29">
        <v>131</v>
      </c>
      <c r="C290" s="54">
        <v>10</v>
      </c>
      <c r="D290" s="54" t="s">
        <v>291</v>
      </c>
      <c r="E290" s="55" t="s">
        <v>324</v>
      </c>
      <c r="F290" s="54"/>
      <c r="G290" s="56">
        <f>G291</f>
        <v>24348000</v>
      </c>
      <c r="H290" s="20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s="6" customFormat="1" ht="75">
      <c r="A291" s="103" t="s">
        <v>143</v>
      </c>
      <c r="B291" s="29">
        <v>131</v>
      </c>
      <c r="C291" s="59">
        <v>10</v>
      </c>
      <c r="D291" s="59" t="s">
        <v>291</v>
      </c>
      <c r="E291" s="64" t="s">
        <v>145</v>
      </c>
      <c r="F291" s="59"/>
      <c r="G291" s="56">
        <f>G292</f>
        <v>24348000</v>
      </c>
      <c r="H291" s="20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s="6" customFormat="1" ht="18.75">
      <c r="A292" s="103" t="s">
        <v>112</v>
      </c>
      <c r="B292" s="29">
        <v>131</v>
      </c>
      <c r="C292" s="59">
        <v>10</v>
      </c>
      <c r="D292" s="59" t="s">
        <v>291</v>
      </c>
      <c r="E292" s="64" t="s">
        <v>145</v>
      </c>
      <c r="F292" s="59" t="s">
        <v>120</v>
      </c>
      <c r="G292" s="56">
        <v>24348000</v>
      </c>
      <c r="H292" s="20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s="6" customFormat="1" ht="93.75">
      <c r="A293" s="103" t="s">
        <v>144</v>
      </c>
      <c r="B293" s="29">
        <v>131</v>
      </c>
      <c r="C293" s="104">
        <v>10</v>
      </c>
      <c r="D293" s="104" t="s">
        <v>291</v>
      </c>
      <c r="E293" s="105" t="s">
        <v>145</v>
      </c>
      <c r="F293" s="104"/>
      <c r="G293" s="56">
        <f>G294</f>
        <v>487000</v>
      </c>
      <c r="H293" s="20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s="6" customFormat="1" ht="18.75">
      <c r="A294" s="103" t="s">
        <v>112</v>
      </c>
      <c r="B294" s="29">
        <v>131</v>
      </c>
      <c r="C294" s="104">
        <v>10</v>
      </c>
      <c r="D294" s="104" t="s">
        <v>291</v>
      </c>
      <c r="E294" s="64" t="s">
        <v>145</v>
      </c>
      <c r="F294" s="104" t="s">
        <v>120</v>
      </c>
      <c r="G294" s="56">
        <v>487000</v>
      </c>
      <c r="H294" s="20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8" ht="18.75">
      <c r="A295" s="98" t="s">
        <v>94</v>
      </c>
      <c r="B295" s="85">
        <v>133</v>
      </c>
      <c r="C295" s="85"/>
      <c r="D295" s="85"/>
      <c r="E295" s="86"/>
      <c r="F295" s="85"/>
      <c r="G295" s="87">
        <f>G296</f>
        <v>135321000</v>
      </c>
      <c r="H295" s="11"/>
    </row>
    <row r="296" spans="1:20" ht="18.75">
      <c r="A296" s="27" t="s">
        <v>232</v>
      </c>
      <c r="B296" s="85">
        <v>133</v>
      </c>
      <c r="C296" s="85" t="s">
        <v>310</v>
      </c>
      <c r="D296" s="86"/>
      <c r="E296" s="86"/>
      <c r="F296" s="86"/>
      <c r="G296" s="87">
        <f>G297+G310+G317+G324</f>
        <v>135321000</v>
      </c>
      <c r="H296" s="11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8" ht="19.5">
      <c r="A297" s="49" t="s">
        <v>260</v>
      </c>
      <c r="B297" s="50">
        <v>133</v>
      </c>
      <c r="C297" s="50" t="s">
        <v>310</v>
      </c>
      <c r="D297" s="50" t="s">
        <v>280</v>
      </c>
      <c r="E297" s="50"/>
      <c r="F297" s="50"/>
      <c r="G297" s="52">
        <f>G298</f>
        <v>86796000</v>
      </c>
      <c r="H297" s="22"/>
    </row>
    <row r="298" spans="1:8" ht="18.75">
      <c r="A298" s="53" t="s">
        <v>45</v>
      </c>
      <c r="B298" s="29">
        <v>133</v>
      </c>
      <c r="C298" s="54" t="s">
        <v>310</v>
      </c>
      <c r="D298" s="54" t="s">
        <v>280</v>
      </c>
      <c r="E298" s="55" t="s">
        <v>46</v>
      </c>
      <c r="F298" s="54"/>
      <c r="G298" s="56">
        <f>G299+G302+G307</f>
        <v>86796000</v>
      </c>
      <c r="H298" s="11"/>
    </row>
    <row r="299" spans="1:8" ht="75">
      <c r="A299" s="38" t="s">
        <v>164</v>
      </c>
      <c r="B299" s="29">
        <v>133</v>
      </c>
      <c r="C299" s="59" t="s">
        <v>310</v>
      </c>
      <c r="D299" s="59" t="s">
        <v>280</v>
      </c>
      <c r="E299" s="64" t="s">
        <v>168</v>
      </c>
      <c r="F299" s="59"/>
      <c r="G299" s="56">
        <f>G300</f>
        <v>26749000</v>
      </c>
      <c r="H299" s="11"/>
    </row>
    <row r="300" spans="1:8" ht="37.5">
      <c r="A300" s="38" t="s">
        <v>163</v>
      </c>
      <c r="B300" s="29">
        <v>133</v>
      </c>
      <c r="C300" s="59" t="s">
        <v>310</v>
      </c>
      <c r="D300" s="59" t="s">
        <v>280</v>
      </c>
      <c r="E300" s="64" t="s">
        <v>169</v>
      </c>
      <c r="F300" s="59"/>
      <c r="G300" s="56">
        <f>G301</f>
        <v>26749000</v>
      </c>
      <c r="H300" s="11"/>
    </row>
    <row r="301" spans="1:8" ht="37.5">
      <c r="A301" s="38" t="s">
        <v>202</v>
      </c>
      <c r="B301" s="29">
        <v>133</v>
      </c>
      <c r="C301" s="59" t="s">
        <v>310</v>
      </c>
      <c r="D301" s="59" t="s">
        <v>280</v>
      </c>
      <c r="E301" s="64" t="s">
        <v>169</v>
      </c>
      <c r="F301" s="59">
        <v>611</v>
      </c>
      <c r="G301" s="56">
        <v>26749000</v>
      </c>
      <c r="H301" s="11"/>
    </row>
    <row r="302" spans="1:8" ht="37.5">
      <c r="A302" s="38" t="s">
        <v>165</v>
      </c>
      <c r="B302" s="29">
        <v>133</v>
      </c>
      <c r="C302" s="59" t="s">
        <v>310</v>
      </c>
      <c r="D302" s="59" t="s">
        <v>280</v>
      </c>
      <c r="E302" s="64" t="s">
        <v>170</v>
      </c>
      <c r="F302" s="59"/>
      <c r="G302" s="56">
        <f>G303+G305</f>
        <v>59493000</v>
      </c>
      <c r="H302" s="11"/>
    </row>
    <row r="303" spans="1:8" ht="37.5">
      <c r="A303" s="38" t="s">
        <v>163</v>
      </c>
      <c r="B303" s="29">
        <v>133</v>
      </c>
      <c r="C303" s="59" t="s">
        <v>310</v>
      </c>
      <c r="D303" s="59" t="s">
        <v>280</v>
      </c>
      <c r="E303" s="64" t="s">
        <v>171</v>
      </c>
      <c r="F303" s="59"/>
      <c r="G303" s="56">
        <f>G304</f>
        <v>55293000</v>
      </c>
      <c r="H303" s="11"/>
    </row>
    <row r="304" spans="1:8" ht="37.5">
      <c r="A304" s="38" t="s">
        <v>202</v>
      </c>
      <c r="B304" s="29">
        <v>133</v>
      </c>
      <c r="C304" s="59" t="s">
        <v>310</v>
      </c>
      <c r="D304" s="59" t="s">
        <v>280</v>
      </c>
      <c r="E304" s="64" t="s">
        <v>171</v>
      </c>
      <c r="F304" s="59">
        <v>611</v>
      </c>
      <c r="G304" s="56">
        <v>55293000</v>
      </c>
      <c r="H304" s="11"/>
    </row>
    <row r="305" spans="1:8" ht="37.5">
      <c r="A305" s="38" t="s">
        <v>166</v>
      </c>
      <c r="B305" s="29">
        <v>133</v>
      </c>
      <c r="C305" s="59" t="s">
        <v>310</v>
      </c>
      <c r="D305" s="59" t="s">
        <v>280</v>
      </c>
      <c r="E305" s="64" t="s">
        <v>172</v>
      </c>
      <c r="F305" s="59"/>
      <c r="G305" s="56">
        <f>G306</f>
        <v>4200000</v>
      </c>
      <c r="H305" s="11"/>
    </row>
    <row r="306" spans="1:8" ht="37.5">
      <c r="A306" s="38" t="s">
        <v>202</v>
      </c>
      <c r="B306" s="29">
        <v>133</v>
      </c>
      <c r="C306" s="59" t="s">
        <v>310</v>
      </c>
      <c r="D306" s="59" t="s">
        <v>280</v>
      </c>
      <c r="E306" s="64" t="s">
        <v>172</v>
      </c>
      <c r="F306" s="59">
        <v>611</v>
      </c>
      <c r="G306" s="56">
        <v>4200000</v>
      </c>
      <c r="H306" s="11"/>
    </row>
    <row r="307" spans="1:8" ht="56.25">
      <c r="A307" s="38" t="s">
        <v>167</v>
      </c>
      <c r="B307" s="29">
        <v>133</v>
      </c>
      <c r="C307" s="59" t="s">
        <v>310</v>
      </c>
      <c r="D307" s="59" t="s">
        <v>280</v>
      </c>
      <c r="E307" s="64" t="s">
        <v>173</v>
      </c>
      <c r="F307" s="59"/>
      <c r="G307" s="56">
        <f>G308</f>
        <v>554000</v>
      </c>
      <c r="H307" s="11"/>
    </row>
    <row r="308" spans="1:8" ht="37.5">
      <c r="A308" s="38" t="s">
        <v>163</v>
      </c>
      <c r="B308" s="29">
        <v>133</v>
      </c>
      <c r="C308" s="59" t="s">
        <v>310</v>
      </c>
      <c r="D308" s="59" t="s">
        <v>280</v>
      </c>
      <c r="E308" s="64" t="s">
        <v>174</v>
      </c>
      <c r="F308" s="59"/>
      <c r="G308" s="56">
        <f>G309</f>
        <v>554000</v>
      </c>
      <c r="H308" s="11"/>
    </row>
    <row r="309" spans="1:8" ht="37.5">
      <c r="A309" s="38" t="s">
        <v>202</v>
      </c>
      <c r="B309" s="29">
        <v>133</v>
      </c>
      <c r="C309" s="59" t="s">
        <v>310</v>
      </c>
      <c r="D309" s="59" t="s">
        <v>280</v>
      </c>
      <c r="E309" s="64" t="s">
        <v>174</v>
      </c>
      <c r="F309" s="59">
        <v>611</v>
      </c>
      <c r="G309" s="56">
        <v>554000</v>
      </c>
      <c r="H309" s="11"/>
    </row>
    <row r="310" spans="1:8" ht="19.5">
      <c r="A310" s="71" t="s">
        <v>261</v>
      </c>
      <c r="B310" s="72">
        <v>133</v>
      </c>
      <c r="C310" s="72" t="s">
        <v>310</v>
      </c>
      <c r="D310" s="72" t="s">
        <v>282</v>
      </c>
      <c r="E310" s="72"/>
      <c r="F310" s="72"/>
      <c r="G310" s="52">
        <f>G311</f>
        <v>34519000</v>
      </c>
      <c r="H310" s="11"/>
    </row>
    <row r="311" spans="1:8" ht="18.75">
      <c r="A311" s="53" t="s">
        <v>262</v>
      </c>
      <c r="B311" s="29">
        <v>133</v>
      </c>
      <c r="C311" s="54" t="s">
        <v>310</v>
      </c>
      <c r="D311" s="54" t="s">
        <v>282</v>
      </c>
      <c r="E311" s="55" t="s">
        <v>263</v>
      </c>
      <c r="F311" s="54"/>
      <c r="G311" s="56">
        <f>G312</f>
        <v>34519000</v>
      </c>
      <c r="H311" s="11"/>
    </row>
    <row r="312" spans="1:8" ht="37.5">
      <c r="A312" s="38" t="s">
        <v>165</v>
      </c>
      <c r="B312" s="29">
        <v>133</v>
      </c>
      <c r="C312" s="59" t="s">
        <v>310</v>
      </c>
      <c r="D312" s="59" t="s">
        <v>282</v>
      </c>
      <c r="E312" s="64" t="s">
        <v>177</v>
      </c>
      <c r="F312" s="59"/>
      <c r="G312" s="56">
        <f>G313+G315</f>
        <v>34519000</v>
      </c>
      <c r="H312" s="11"/>
    </row>
    <row r="313" spans="1:8" ht="37.5">
      <c r="A313" s="38" t="s">
        <v>175</v>
      </c>
      <c r="B313" s="29">
        <v>133</v>
      </c>
      <c r="C313" s="59" t="s">
        <v>310</v>
      </c>
      <c r="D313" s="59" t="s">
        <v>282</v>
      </c>
      <c r="E313" s="64" t="s">
        <v>178</v>
      </c>
      <c r="F313" s="59"/>
      <c r="G313" s="56">
        <f>G314</f>
        <v>34069000</v>
      </c>
      <c r="H313" s="11"/>
    </row>
    <row r="314" spans="1:8" ht="37.5">
      <c r="A314" s="38" t="s">
        <v>202</v>
      </c>
      <c r="B314" s="29">
        <v>133</v>
      </c>
      <c r="C314" s="59" t="s">
        <v>310</v>
      </c>
      <c r="D314" s="59" t="s">
        <v>282</v>
      </c>
      <c r="E314" s="64" t="s">
        <v>178</v>
      </c>
      <c r="F314" s="59">
        <v>611</v>
      </c>
      <c r="G314" s="56">
        <v>34069000</v>
      </c>
      <c r="H314" s="11"/>
    </row>
    <row r="315" spans="1:8" ht="37.5">
      <c r="A315" s="38" t="s">
        <v>176</v>
      </c>
      <c r="B315" s="29">
        <v>133</v>
      </c>
      <c r="C315" s="59" t="s">
        <v>310</v>
      </c>
      <c r="D315" s="59" t="s">
        <v>282</v>
      </c>
      <c r="E315" s="64" t="s">
        <v>179</v>
      </c>
      <c r="F315" s="59"/>
      <c r="G315" s="56">
        <f>G316</f>
        <v>450000</v>
      </c>
      <c r="H315" s="11"/>
    </row>
    <row r="316" spans="1:8" ht="37.5">
      <c r="A316" s="38" t="s">
        <v>202</v>
      </c>
      <c r="B316" s="29">
        <v>133</v>
      </c>
      <c r="C316" s="59" t="s">
        <v>310</v>
      </c>
      <c r="D316" s="59" t="s">
        <v>282</v>
      </c>
      <c r="E316" s="64" t="s">
        <v>179</v>
      </c>
      <c r="F316" s="59">
        <v>611</v>
      </c>
      <c r="G316" s="56">
        <v>450000</v>
      </c>
      <c r="H316" s="11"/>
    </row>
    <row r="317" spans="1:20" s="6" customFormat="1" ht="19.5">
      <c r="A317" s="74" t="s">
        <v>241</v>
      </c>
      <c r="B317" s="50">
        <v>133</v>
      </c>
      <c r="C317" s="50" t="s">
        <v>310</v>
      </c>
      <c r="D317" s="50" t="s">
        <v>291</v>
      </c>
      <c r="E317" s="51"/>
      <c r="F317" s="50"/>
      <c r="G317" s="52">
        <f>G318</f>
        <v>9891000</v>
      </c>
      <c r="H317" s="11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8" ht="18.75">
      <c r="A318" s="53" t="s">
        <v>47</v>
      </c>
      <c r="B318" s="29">
        <v>133</v>
      </c>
      <c r="C318" s="54" t="s">
        <v>310</v>
      </c>
      <c r="D318" s="54" t="s">
        <v>291</v>
      </c>
      <c r="E318" s="55" t="s">
        <v>321</v>
      </c>
      <c r="F318" s="54"/>
      <c r="G318" s="56">
        <f>G319</f>
        <v>9891000</v>
      </c>
      <c r="H318" s="18"/>
    </row>
    <row r="319" spans="1:8" ht="37.5">
      <c r="A319" s="38" t="s">
        <v>165</v>
      </c>
      <c r="B319" s="29">
        <v>133</v>
      </c>
      <c r="C319" s="59" t="s">
        <v>310</v>
      </c>
      <c r="D319" s="59" t="s">
        <v>291</v>
      </c>
      <c r="E319" s="64" t="s">
        <v>183</v>
      </c>
      <c r="F319" s="59"/>
      <c r="G319" s="56">
        <f>G320+G322</f>
        <v>9891000</v>
      </c>
      <c r="H319" s="18"/>
    </row>
    <row r="320" spans="1:8" ht="37.5">
      <c r="A320" s="38" t="s">
        <v>180</v>
      </c>
      <c r="B320" s="29">
        <v>133</v>
      </c>
      <c r="C320" s="59" t="s">
        <v>310</v>
      </c>
      <c r="D320" s="59" t="s">
        <v>291</v>
      </c>
      <c r="E320" s="64" t="s">
        <v>184</v>
      </c>
      <c r="F320" s="59"/>
      <c r="G320" s="56">
        <f>G321</f>
        <v>9711000</v>
      </c>
      <c r="H320" s="18"/>
    </row>
    <row r="321" spans="1:8" ht="37.5">
      <c r="A321" s="38" t="s">
        <v>202</v>
      </c>
      <c r="B321" s="29">
        <v>133</v>
      </c>
      <c r="C321" s="59" t="s">
        <v>310</v>
      </c>
      <c r="D321" s="59" t="s">
        <v>291</v>
      </c>
      <c r="E321" s="64" t="s">
        <v>184</v>
      </c>
      <c r="F321" s="59">
        <v>611</v>
      </c>
      <c r="G321" s="56">
        <v>9711000</v>
      </c>
      <c r="H321" s="18"/>
    </row>
    <row r="322" spans="1:8" ht="37.5">
      <c r="A322" s="38" t="s">
        <v>182</v>
      </c>
      <c r="B322" s="29">
        <v>133</v>
      </c>
      <c r="C322" s="59" t="s">
        <v>310</v>
      </c>
      <c r="D322" s="59" t="s">
        <v>291</v>
      </c>
      <c r="E322" s="64" t="s">
        <v>185</v>
      </c>
      <c r="F322" s="59"/>
      <c r="G322" s="56">
        <f>G323</f>
        <v>180000</v>
      </c>
      <c r="H322" s="18"/>
    </row>
    <row r="323" spans="1:8" ht="37.5">
      <c r="A323" s="38" t="s">
        <v>202</v>
      </c>
      <c r="B323" s="29">
        <v>133</v>
      </c>
      <c r="C323" s="59" t="s">
        <v>310</v>
      </c>
      <c r="D323" s="59" t="s">
        <v>291</v>
      </c>
      <c r="E323" s="64" t="s">
        <v>185</v>
      </c>
      <c r="F323" s="59">
        <v>611</v>
      </c>
      <c r="G323" s="56">
        <v>180000</v>
      </c>
      <c r="H323" s="18"/>
    </row>
    <row r="324" spans="1:20" s="6" customFormat="1" ht="19.5">
      <c r="A324" s="62" t="s">
        <v>89</v>
      </c>
      <c r="B324" s="50">
        <v>133</v>
      </c>
      <c r="C324" s="58" t="s">
        <v>310</v>
      </c>
      <c r="D324" s="58" t="s">
        <v>310</v>
      </c>
      <c r="E324" s="106"/>
      <c r="F324" s="83"/>
      <c r="G324" s="52">
        <f>G325</f>
        <v>4115000</v>
      </c>
      <c r="H324" s="18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s="6" customFormat="1" ht="37.5">
      <c r="A325" s="38" t="s">
        <v>165</v>
      </c>
      <c r="B325" s="29">
        <v>133</v>
      </c>
      <c r="C325" s="59" t="s">
        <v>310</v>
      </c>
      <c r="D325" s="59" t="s">
        <v>310</v>
      </c>
      <c r="E325" s="59" t="s">
        <v>239</v>
      </c>
      <c r="F325" s="64"/>
      <c r="G325" s="56">
        <f>G326</f>
        <v>4115000</v>
      </c>
      <c r="H325" s="18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s="6" customFormat="1" ht="18.75">
      <c r="A326" s="38" t="s">
        <v>240</v>
      </c>
      <c r="B326" s="29">
        <v>133</v>
      </c>
      <c r="C326" s="59" t="s">
        <v>310</v>
      </c>
      <c r="D326" s="59" t="s">
        <v>310</v>
      </c>
      <c r="E326" s="59" t="s">
        <v>238</v>
      </c>
      <c r="F326" s="59"/>
      <c r="G326" s="56">
        <f>G327+G328+G329</f>
        <v>4115000</v>
      </c>
      <c r="H326" s="18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 s="6" customFormat="1" ht="18.75">
      <c r="A327" s="38" t="s">
        <v>333</v>
      </c>
      <c r="B327" s="29">
        <v>133</v>
      </c>
      <c r="C327" s="59" t="s">
        <v>310</v>
      </c>
      <c r="D327" s="59" t="s">
        <v>310</v>
      </c>
      <c r="E327" s="59" t="s">
        <v>238</v>
      </c>
      <c r="F327" s="59">
        <v>120</v>
      </c>
      <c r="G327" s="56">
        <v>3284000</v>
      </c>
      <c r="H327" s="18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s="6" customFormat="1" ht="18.75">
      <c r="A328" s="38" t="s">
        <v>195</v>
      </c>
      <c r="B328" s="29">
        <v>133</v>
      </c>
      <c r="C328" s="59" t="s">
        <v>310</v>
      </c>
      <c r="D328" s="59" t="s">
        <v>310</v>
      </c>
      <c r="E328" s="59" t="s">
        <v>238</v>
      </c>
      <c r="F328" s="59">
        <v>242</v>
      </c>
      <c r="G328" s="56">
        <v>266000</v>
      </c>
      <c r="H328" s="18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s="6" customFormat="1" ht="18.75">
      <c r="A329" s="38" t="s">
        <v>196</v>
      </c>
      <c r="B329" s="29">
        <v>133</v>
      </c>
      <c r="C329" s="59" t="s">
        <v>310</v>
      </c>
      <c r="D329" s="59" t="s">
        <v>310</v>
      </c>
      <c r="E329" s="59" t="s">
        <v>238</v>
      </c>
      <c r="F329" s="59">
        <v>244</v>
      </c>
      <c r="G329" s="56">
        <v>565000</v>
      </c>
      <c r="H329" s="18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8" ht="18.75">
      <c r="A330" s="90" t="s">
        <v>92</v>
      </c>
      <c r="B330" s="85">
        <v>134</v>
      </c>
      <c r="C330" s="85"/>
      <c r="D330" s="85"/>
      <c r="E330" s="86"/>
      <c r="F330" s="85"/>
      <c r="G330" s="87">
        <f>G331+G341</f>
        <v>66423600</v>
      </c>
      <c r="H330" s="20"/>
    </row>
    <row r="331" spans="1:8" ht="18.75">
      <c r="A331" s="90" t="s">
        <v>37</v>
      </c>
      <c r="B331" s="85">
        <v>134</v>
      </c>
      <c r="C331" s="86" t="s">
        <v>294</v>
      </c>
      <c r="D331" s="85"/>
      <c r="E331" s="86"/>
      <c r="F331" s="85"/>
      <c r="G331" s="87">
        <f>G332</f>
        <v>10714920</v>
      </c>
      <c r="H331" s="11"/>
    </row>
    <row r="332" spans="1:20" s="6" customFormat="1" ht="19.5">
      <c r="A332" s="57" t="s">
        <v>38</v>
      </c>
      <c r="B332" s="50">
        <v>134</v>
      </c>
      <c r="C332" s="72" t="s">
        <v>294</v>
      </c>
      <c r="D332" s="50" t="s">
        <v>282</v>
      </c>
      <c r="E332" s="51"/>
      <c r="F332" s="50"/>
      <c r="G332" s="52">
        <f>G333</f>
        <v>10714920</v>
      </c>
      <c r="H332" s="11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8" ht="18.75">
      <c r="A333" s="28" t="s">
        <v>236</v>
      </c>
      <c r="B333" s="29">
        <v>134</v>
      </c>
      <c r="C333" s="107" t="s">
        <v>294</v>
      </c>
      <c r="D333" s="29" t="s">
        <v>282</v>
      </c>
      <c r="E333" s="30" t="s">
        <v>237</v>
      </c>
      <c r="F333" s="29"/>
      <c r="G333" s="66">
        <f>G334+G336+G338</f>
        <v>10714920</v>
      </c>
      <c r="H333" s="11"/>
    </row>
    <row r="334" spans="1:8" ht="37.5">
      <c r="A334" s="38" t="s">
        <v>129</v>
      </c>
      <c r="B334" s="29">
        <v>134</v>
      </c>
      <c r="C334" s="64" t="s">
        <v>294</v>
      </c>
      <c r="D334" s="59" t="s">
        <v>282</v>
      </c>
      <c r="E334" s="64" t="s">
        <v>132</v>
      </c>
      <c r="F334" s="59"/>
      <c r="G334" s="66">
        <f>G335</f>
        <v>10557890</v>
      </c>
      <c r="H334" s="11"/>
    </row>
    <row r="335" spans="1:8" ht="37.5">
      <c r="A335" s="38" t="s">
        <v>202</v>
      </c>
      <c r="B335" s="29">
        <v>134</v>
      </c>
      <c r="C335" s="64" t="s">
        <v>294</v>
      </c>
      <c r="D335" s="59" t="s">
        <v>282</v>
      </c>
      <c r="E335" s="64" t="s">
        <v>132</v>
      </c>
      <c r="F335" s="59">
        <v>611</v>
      </c>
      <c r="G335" s="66">
        <v>10557890</v>
      </c>
      <c r="H335" s="11"/>
    </row>
    <row r="336" spans="1:8" ht="37.5">
      <c r="A336" s="38" t="s">
        <v>130</v>
      </c>
      <c r="B336" s="29">
        <v>134</v>
      </c>
      <c r="C336" s="64" t="s">
        <v>294</v>
      </c>
      <c r="D336" s="59" t="s">
        <v>282</v>
      </c>
      <c r="E336" s="64" t="s">
        <v>133</v>
      </c>
      <c r="F336" s="59"/>
      <c r="G336" s="66">
        <f>G337</f>
        <v>128230</v>
      </c>
      <c r="H336" s="11"/>
    </row>
    <row r="337" spans="1:8" ht="37.5">
      <c r="A337" s="38" t="s">
        <v>202</v>
      </c>
      <c r="B337" s="29">
        <v>134</v>
      </c>
      <c r="C337" s="64" t="s">
        <v>294</v>
      </c>
      <c r="D337" s="59" t="s">
        <v>282</v>
      </c>
      <c r="E337" s="64" t="s">
        <v>133</v>
      </c>
      <c r="F337" s="59">
        <v>611</v>
      </c>
      <c r="G337" s="66">
        <v>128230</v>
      </c>
      <c r="H337" s="11"/>
    </row>
    <row r="338" spans="1:8" ht="37.5">
      <c r="A338" s="38" t="s">
        <v>131</v>
      </c>
      <c r="B338" s="29">
        <v>134</v>
      </c>
      <c r="C338" s="64" t="s">
        <v>294</v>
      </c>
      <c r="D338" s="59" t="s">
        <v>282</v>
      </c>
      <c r="E338" s="64" t="s">
        <v>234</v>
      </c>
      <c r="F338" s="59"/>
      <c r="G338" s="66">
        <f>G339</f>
        <v>28800</v>
      </c>
      <c r="H338" s="11"/>
    </row>
    <row r="339" spans="1:8" ht="37.5">
      <c r="A339" s="63" t="s">
        <v>128</v>
      </c>
      <c r="B339" s="29">
        <v>134</v>
      </c>
      <c r="C339" s="64" t="s">
        <v>294</v>
      </c>
      <c r="D339" s="59" t="s">
        <v>282</v>
      </c>
      <c r="E339" s="64" t="s">
        <v>357</v>
      </c>
      <c r="F339" s="59"/>
      <c r="G339" s="66">
        <f>G340</f>
        <v>28800</v>
      </c>
      <c r="H339" s="11"/>
    </row>
    <row r="340" spans="1:8" ht="18.75">
      <c r="A340" s="38" t="s">
        <v>86</v>
      </c>
      <c r="B340" s="29">
        <v>134</v>
      </c>
      <c r="C340" s="64" t="s">
        <v>294</v>
      </c>
      <c r="D340" s="59" t="s">
        <v>282</v>
      </c>
      <c r="E340" s="64" t="s">
        <v>357</v>
      </c>
      <c r="F340" s="59">
        <v>330</v>
      </c>
      <c r="G340" s="66">
        <v>28800</v>
      </c>
      <c r="H340" s="11"/>
    </row>
    <row r="341" spans="1:8" ht="18.75">
      <c r="A341" s="61" t="s">
        <v>225</v>
      </c>
      <c r="B341" s="85">
        <v>134</v>
      </c>
      <c r="C341" s="43" t="s">
        <v>295</v>
      </c>
      <c r="D341" s="55"/>
      <c r="E341" s="55"/>
      <c r="F341" s="55"/>
      <c r="G341" s="48">
        <f>G342+G365</f>
        <v>55708680</v>
      </c>
      <c r="H341" s="11"/>
    </row>
    <row r="342" spans="1:8" ht="19.5">
      <c r="A342" s="49" t="s">
        <v>254</v>
      </c>
      <c r="B342" s="50">
        <v>134</v>
      </c>
      <c r="C342" s="50" t="s">
        <v>295</v>
      </c>
      <c r="D342" s="50" t="s">
        <v>280</v>
      </c>
      <c r="E342" s="51"/>
      <c r="F342" s="51"/>
      <c r="G342" s="52">
        <f>G343+G355+G360</f>
        <v>46479580</v>
      </c>
      <c r="H342" s="11"/>
    </row>
    <row r="343" spans="1:20" s="32" customFormat="1" ht="18.75">
      <c r="A343" s="53" t="s">
        <v>226</v>
      </c>
      <c r="B343" s="29">
        <v>134</v>
      </c>
      <c r="C343" s="54" t="s">
        <v>295</v>
      </c>
      <c r="D343" s="54" t="s">
        <v>280</v>
      </c>
      <c r="E343" s="55" t="s">
        <v>255</v>
      </c>
      <c r="F343" s="55"/>
      <c r="G343" s="56">
        <f>G344+G346+G349+G352</f>
        <v>27899660</v>
      </c>
      <c r="H343" s="11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</row>
    <row r="344" spans="1:20" s="32" customFormat="1" ht="18.75">
      <c r="A344" s="53" t="s">
        <v>227</v>
      </c>
      <c r="B344" s="29">
        <v>134</v>
      </c>
      <c r="C344" s="54" t="s">
        <v>295</v>
      </c>
      <c r="D344" s="54" t="s">
        <v>280</v>
      </c>
      <c r="E344" s="55" t="s">
        <v>228</v>
      </c>
      <c r="F344" s="55"/>
      <c r="G344" s="56">
        <f>G345</f>
        <v>3263280</v>
      </c>
      <c r="H344" s="11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1:20" s="32" customFormat="1" ht="18.75">
      <c r="A345" s="38" t="s">
        <v>196</v>
      </c>
      <c r="B345" s="29">
        <v>134</v>
      </c>
      <c r="C345" s="54" t="s">
        <v>295</v>
      </c>
      <c r="D345" s="54" t="s">
        <v>280</v>
      </c>
      <c r="E345" s="55" t="s">
        <v>228</v>
      </c>
      <c r="F345" s="55">
        <v>244</v>
      </c>
      <c r="G345" s="56">
        <v>3263280</v>
      </c>
      <c r="H345" s="11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1:20" s="32" customFormat="1" ht="37.5">
      <c r="A346" s="38" t="s">
        <v>146</v>
      </c>
      <c r="B346" s="29">
        <v>134</v>
      </c>
      <c r="C346" s="59" t="s">
        <v>295</v>
      </c>
      <c r="D346" s="59" t="s">
        <v>280</v>
      </c>
      <c r="E346" s="64" t="s">
        <v>149</v>
      </c>
      <c r="F346" s="59"/>
      <c r="G346" s="56">
        <f>G347+G348</f>
        <v>22295460</v>
      </c>
      <c r="H346" s="11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</row>
    <row r="347" spans="1:20" s="32" customFormat="1" ht="37.5">
      <c r="A347" s="38" t="s">
        <v>202</v>
      </c>
      <c r="B347" s="29">
        <v>134</v>
      </c>
      <c r="C347" s="59" t="s">
        <v>295</v>
      </c>
      <c r="D347" s="59" t="s">
        <v>280</v>
      </c>
      <c r="E347" s="64" t="s">
        <v>149</v>
      </c>
      <c r="F347" s="59">
        <v>611</v>
      </c>
      <c r="G347" s="56">
        <v>17074940</v>
      </c>
      <c r="H347" s="11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</row>
    <row r="348" spans="1:20" s="32" customFormat="1" ht="37.5">
      <c r="A348" s="38" t="s">
        <v>206</v>
      </c>
      <c r="B348" s="29">
        <v>134</v>
      </c>
      <c r="C348" s="59" t="s">
        <v>295</v>
      </c>
      <c r="D348" s="59" t="s">
        <v>280</v>
      </c>
      <c r="E348" s="64" t="s">
        <v>149</v>
      </c>
      <c r="F348" s="59">
        <v>621</v>
      </c>
      <c r="G348" s="56">
        <v>5220520</v>
      </c>
      <c r="H348" s="11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</row>
    <row r="349" spans="1:20" s="32" customFormat="1" ht="37.5">
      <c r="A349" s="38" t="s">
        <v>147</v>
      </c>
      <c r="B349" s="29">
        <v>134</v>
      </c>
      <c r="C349" s="59" t="s">
        <v>295</v>
      </c>
      <c r="D349" s="59" t="s">
        <v>280</v>
      </c>
      <c r="E349" s="64" t="s">
        <v>150</v>
      </c>
      <c r="F349" s="59"/>
      <c r="G349" s="56">
        <f>G350+G351</f>
        <v>2333720</v>
      </c>
      <c r="H349" s="11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</row>
    <row r="350" spans="1:20" s="32" customFormat="1" ht="37.5">
      <c r="A350" s="38" t="s">
        <v>202</v>
      </c>
      <c r="B350" s="29">
        <v>134</v>
      </c>
      <c r="C350" s="59" t="s">
        <v>295</v>
      </c>
      <c r="D350" s="59" t="s">
        <v>280</v>
      </c>
      <c r="E350" s="64" t="s">
        <v>150</v>
      </c>
      <c r="F350" s="59">
        <v>611</v>
      </c>
      <c r="G350" s="56">
        <v>1504970</v>
      </c>
      <c r="H350" s="11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</row>
    <row r="351" spans="1:20" s="32" customFormat="1" ht="37.5">
      <c r="A351" s="38" t="s">
        <v>206</v>
      </c>
      <c r="B351" s="29">
        <v>134</v>
      </c>
      <c r="C351" s="59" t="s">
        <v>295</v>
      </c>
      <c r="D351" s="59" t="s">
        <v>280</v>
      </c>
      <c r="E351" s="64" t="s">
        <v>150</v>
      </c>
      <c r="F351" s="59">
        <v>621</v>
      </c>
      <c r="G351" s="56">
        <v>828750</v>
      </c>
      <c r="H351" s="11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</row>
    <row r="352" spans="1:20" s="32" customFormat="1" ht="18.75">
      <c r="A352" s="38" t="s">
        <v>148</v>
      </c>
      <c r="B352" s="29">
        <v>134</v>
      </c>
      <c r="C352" s="59" t="s">
        <v>295</v>
      </c>
      <c r="D352" s="59" t="s">
        <v>280</v>
      </c>
      <c r="E352" s="64" t="s">
        <v>76</v>
      </c>
      <c r="F352" s="59"/>
      <c r="G352" s="56">
        <f>G353</f>
        <v>7200</v>
      </c>
      <c r="H352" s="11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</row>
    <row r="353" spans="1:20" s="32" customFormat="1" ht="37.5">
      <c r="A353" s="63" t="s">
        <v>128</v>
      </c>
      <c r="B353" s="29">
        <v>134</v>
      </c>
      <c r="C353" s="59" t="s">
        <v>295</v>
      </c>
      <c r="D353" s="59" t="s">
        <v>280</v>
      </c>
      <c r="E353" s="64" t="s">
        <v>358</v>
      </c>
      <c r="F353" s="64"/>
      <c r="G353" s="56">
        <f>G354</f>
        <v>7200</v>
      </c>
      <c r="H353" s="11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</row>
    <row r="354" spans="1:20" s="32" customFormat="1" ht="18.75">
      <c r="A354" s="38" t="s">
        <v>86</v>
      </c>
      <c r="B354" s="29">
        <v>134</v>
      </c>
      <c r="C354" s="59" t="s">
        <v>295</v>
      </c>
      <c r="D354" s="59" t="s">
        <v>280</v>
      </c>
      <c r="E354" s="64" t="s">
        <v>358</v>
      </c>
      <c r="F354" s="59">
        <v>330</v>
      </c>
      <c r="G354" s="56">
        <v>7200</v>
      </c>
      <c r="H354" s="11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</row>
    <row r="355" spans="1:20" s="6" customFormat="1" ht="18.75">
      <c r="A355" s="53" t="s">
        <v>256</v>
      </c>
      <c r="B355" s="29">
        <v>134</v>
      </c>
      <c r="C355" s="54" t="s">
        <v>295</v>
      </c>
      <c r="D355" s="54" t="s">
        <v>280</v>
      </c>
      <c r="E355" s="55" t="s">
        <v>257</v>
      </c>
      <c r="F355" s="54"/>
      <c r="G355" s="56">
        <f>G356+G358</f>
        <v>2592550</v>
      </c>
      <c r="H355" s="18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s="6" customFormat="1" ht="37.5">
      <c r="A356" s="38" t="s">
        <v>151</v>
      </c>
      <c r="B356" s="29">
        <v>134</v>
      </c>
      <c r="C356" s="59" t="s">
        <v>295</v>
      </c>
      <c r="D356" s="59" t="s">
        <v>280</v>
      </c>
      <c r="E356" s="64" t="s">
        <v>153</v>
      </c>
      <c r="F356" s="59"/>
      <c r="G356" s="56">
        <f>G357</f>
        <v>2551070</v>
      </c>
      <c r="H356" s="18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s="6" customFormat="1" ht="37.5">
      <c r="A357" s="38" t="s">
        <v>202</v>
      </c>
      <c r="B357" s="29">
        <v>134</v>
      </c>
      <c r="C357" s="59" t="s">
        <v>295</v>
      </c>
      <c r="D357" s="59" t="s">
        <v>280</v>
      </c>
      <c r="E357" s="64" t="s">
        <v>153</v>
      </c>
      <c r="F357" s="59">
        <v>611</v>
      </c>
      <c r="G357" s="56">
        <v>2551070</v>
      </c>
      <c r="H357" s="18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s="6" customFormat="1" ht="37.5">
      <c r="A358" s="38" t="s">
        <v>152</v>
      </c>
      <c r="B358" s="29">
        <v>134</v>
      </c>
      <c r="C358" s="59" t="s">
        <v>295</v>
      </c>
      <c r="D358" s="59" t="s">
        <v>280</v>
      </c>
      <c r="E358" s="64" t="s">
        <v>154</v>
      </c>
      <c r="F358" s="59"/>
      <c r="G358" s="56">
        <f>G359</f>
        <v>41480</v>
      </c>
      <c r="H358" s="18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s="6" customFormat="1" ht="18.75">
      <c r="A359" s="38" t="s">
        <v>98</v>
      </c>
      <c r="B359" s="29">
        <v>134</v>
      </c>
      <c r="C359" s="59" t="s">
        <v>295</v>
      </c>
      <c r="D359" s="59" t="s">
        <v>280</v>
      </c>
      <c r="E359" s="64" t="s">
        <v>154</v>
      </c>
      <c r="F359" s="59">
        <v>611</v>
      </c>
      <c r="G359" s="56">
        <v>41480</v>
      </c>
      <c r="H359" s="18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s="6" customFormat="1" ht="18.75">
      <c r="A360" s="53" t="s">
        <v>258</v>
      </c>
      <c r="B360" s="29">
        <v>134</v>
      </c>
      <c r="C360" s="54" t="s">
        <v>295</v>
      </c>
      <c r="D360" s="54" t="s">
        <v>280</v>
      </c>
      <c r="E360" s="55" t="s">
        <v>259</v>
      </c>
      <c r="F360" s="54"/>
      <c r="G360" s="56">
        <f>G361+G363</f>
        <v>15987370</v>
      </c>
      <c r="H360" s="18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s="6" customFormat="1" ht="18.75">
      <c r="A361" s="38" t="s">
        <v>155</v>
      </c>
      <c r="B361" s="29">
        <v>134</v>
      </c>
      <c r="C361" s="59" t="s">
        <v>295</v>
      </c>
      <c r="D361" s="59" t="s">
        <v>280</v>
      </c>
      <c r="E361" s="64" t="s">
        <v>157</v>
      </c>
      <c r="F361" s="59"/>
      <c r="G361" s="56">
        <f>G362</f>
        <v>15731570</v>
      </c>
      <c r="H361" s="18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s="6" customFormat="1" ht="37.5">
      <c r="A362" s="38" t="s">
        <v>202</v>
      </c>
      <c r="B362" s="29">
        <v>134</v>
      </c>
      <c r="C362" s="59" t="s">
        <v>295</v>
      </c>
      <c r="D362" s="59" t="s">
        <v>280</v>
      </c>
      <c r="E362" s="64" t="s">
        <v>157</v>
      </c>
      <c r="F362" s="59">
        <v>611</v>
      </c>
      <c r="G362" s="56">
        <v>15731570</v>
      </c>
      <c r="H362" s="18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s="6" customFormat="1" ht="37.5">
      <c r="A363" s="38" t="s">
        <v>156</v>
      </c>
      <c r="B363" s="29">
        <v>134</v>
      </c>
      <c r="C363" s="59" t="s">
        <v>295</v>
      </c>
      <c r="D363" s="59" t="s">
        <v>280</v>
      </c>
      <c r="E363" s="64" t="s">
        <v>158</v>
      </c>
      <c r="F363" s="59"/>
      <c r="G363" s="56">
        <f>G364</f>
        <v>255800</v>
      </c>
      <c r="H363" s="18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s="6" customFormat="1" ht="37.5">
      <c r="A364" s="38" t="s">
        <v>202</v>
      </c>
      <c r="B364" s="29">
        <v>134</v>
      </c>
      <c r="C364" s="59" t="s">
        <v>295</v>
      </c>
      <c r="D364" s="59" t="s">
        <v>280</v>
      </c>
      <c r="E364" s="64" t="s">
        <v>158</v>
      </c>
      <c r="F364" s="59">
        <v>611</v>
      </c>
      <c r="G364" s="56">
        <v>255800</v>
      </c>
      <c r="H364" s="18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8" ht="19.5">
      <c r="A365" s="49" t="s">
        <v>229</v>
      </c>
      <c r="B365" s="50">
        <v>134</v>
      </c>
      <c r="C365" s="50" t="s">
        <v>295</v>
      </c>
      <c r="D365" s="50" t="s">
        <v>291</v>
      </c>
      <c r="E365" s="50"/>
      <c r="F365" s="50"/>
      <c r="G365" s="52">
        <f>G372+G366</f>
        <v>9229100</v>
      </c>
      <c r="H365" s="18"/>
    </row>
    <row r="366" spans="1:8" ht="37.5">
      <c r="A366" s="38" t="s">
        <v>283</v>
      </c>
      <c r="B366" s="29">
        <v>134</v>
      </c>
      <c r="C366" s="54" t="s">
        <v>295</v>
      </c>
      <c r="D366" s="54" t="s">
        <v>291</v>
      </c>
      <c r="E366" s="59" t="s">
        <v>284</v>
      </c>
      <c r="F366" s="64"/>
      <c r="G366" s="66">
        <f>G367</f>
        <v>4837000</v>
      </c>
      <c r="H366" s="18"/>
    </row>
    <row r="367" spans="1:8" ht="18.75">
      <c r="A367" s="38" t="s">
        <v>288</v>
      </c>
      <c r="B367" s="29">
        <v>134</v>
      </c>
      <c r="C367" s="54" t="s">
        <v>295</v>
      </c>
      <c r="D367" s="54" t="s">
        <v>291</v>
      </c>
      <c r="E367" s="59" t="s">
        <v>289</v>
      </c>
      <c r="F367" s="59"/>
      <c r="G367" s="66">
        <f>G368+G369+G370+G371</f>
        <v>4837000</v>
      </c>
      <c r="H367" s="18"/>
    </row>
    <row r="368" spans="1:8" ht="18.75">
      <c r="A368" s="38" t="s">
        <v>333</v>
      </c>
      <c r="B368" s="29">
        <v>134</v>
      </c>
      <c r="C368" s="54" t="s">
        <v>295</v>
      </c>
      <c r="D368" s="54" t="s">
        <v>291</v>
      </c>
      <c r="E368" s="59" t="s">
        <v>289</v>
      </c>
      <c r="F368" s="59">
        <v>120</v>
      </c>
      <c r="G368" s="66">
        <v>4301000</v>
      </c>
      <c r="H368" s="18"/>
    </row>
    <row r="369" spans="1:8" ht="18.75">
      <c r="A369" s="38" t="s">
        <v>195</v>
      </c>
      <c r="B369" s="29">
        <v>134</v>
      </c>
      <c r="C369" s="54" t="s">
        <v>295</v>
      </c>
      <c r="D369" s="54" t="s">
        <v>291</v>
      </c>
      <c r="E369" s="59" t="s">
        <v>289</v>
      </c>
      <c r="F369" s="59">
        <v>242</v>
      </c>
      <c r="G369" s="66">
        <v>45000</v>
      </c>
      <c r="H369" s="18"/>
    </row>
    <row r="370" spans="1:8" ht="18.75">
      <c r="A370" s="38" t="s">
        <v>196</v>
      </c>
      <c r="B370" s="29">
        <v>134</v>
      </c>
      <c r="C370" s="54" t="s">
        <v>295</v>
      </c>
      <c r="D370" s="54" t="s">
        <v>291</v>
      </c>
      <c r="E370" s="59" t="s">
        <v>289</v>
      </c>
      <c r="F370" s="59">
        <v>244</v>
      </c>
      <c r="G370" s="66">
        <v>489928</v>
      </c>
      <c r="H370" s="18"/>
    </row>
    <row r="371" spans="1:8" ht="18.75">
      <c r="A371" s="38" t="s">
        <v>198</v>
      </c>
      <c r="B371" s="29">
        <v>134</v>
      </c>
      <c r="C371" s="54" t="s">
        <v>295</v>
      </c>
      <c r="D371" s="54" t="s">
        <v>291</v>
      </c>
      <c r="E371" s="59" t="s">
        <v>289</v>
      </c>
      <c r="F371" s="59">
        <v>851</v>
      </c>
      <c r="G371" s="66">
        <v>1072</v>
      </c>
      <c r="H371" s="18"/>
    </row>
    <row r="372" spans="1:8" ht="56.25">
      <c r="A372" s="101" t="s">
        <v>250</v>
      </c>
      <c r="B372" s="29">
        <v>134</v>
      </c>
      <c r="C372" s="54" t="s">
        <v>295</v>
      </c>
      <c r="D372" s="54" t="s">
        <v>291</v>
      </c>
      <c r="E372" s="54" t="s">
        <v>251</v>
      </c>
      <c r="F372" s="54"/>
      <c r="G372" s="56">
        <f>G373+G375</f>
        <v>4392100</v>
      </c>
      <c r="H372" s="18"/>
    </row>
    <row r="373" spans="1:8" ht="75">
      <c r="A373" s="38" t="s">
        <v>135</v>
      </c>
      <c r="B373" s="29">
        <v>134</v>
      </c>
      <c r="C373" s="54" t="s">
        <v>295</v>
      </c>
      <c r="D373" s="54" t="s">
        <v>291</v>
      </c>
      <c r="E373" s="54" t="s">
        <v>139</v>
      </c>
      <c r="F373" s="54"/>
      <c r="G373" s="56">
        <f>G374</f>
        <v>4391660</v>
      </c>
      <c r="H373" s="11"/>
    </row>
    <row r="374" spans="1:8" ht="37.5">
      <c r="A374" s="38" t="s">
        <v>202</v>
      </c>
      <c r="B374" s="29">
        <v>134</v>
      </c>
      <c r="C374" s="54" t="s">
        <v>295</v>
      </c>
      <c r="D374" s="54" t="s">
        <v>291</v>
      </c>
      <c r="E374" s="54" t="s">
        <v>139</v>
      </c>
      <c r="F374" s="59">
        <v>611</v>
      </c>
      <c r="G374" s="56">
        <v>4391660</v>
      </c>
      <c r="H374" s="11"/>
    </row>
    <row r="375" spans="1:8" ht="75">
      <c r="A375" s="38" t="s">
        <v>136</v>
      </c>
      <c r="B375" s="29">
        <v>134</v>
      </c>
      <c r="C375" s="54" t="s">
        <v>295</v>
      </c>
      <c r="D375" s="54" t="s">
        <v>291</v>
      </c>
      <c r="E375" s="54" t="s">
        <v>140</v>
      </c>
      <c r="F375" s="54"/>
      <c r="G375" s="56">
        <f>G376</f>
        <v>440</v>
      </c>
      <c r="H375" s="11"/>
    </row>
    <row r="376" spans="1:8" ht="37.5">
      <c r="A376" s="38" t="s">
        <v>202</v>
      </c>
      <c r="B376" s="29">
        <v>134</v>
      </c>
      <c r="C376" s="54" t="s">
        <v>295</v>
      </c>
      <c r="D376" s="54" t="s">
        <v>291</v>
      </c>
      <c r="E376" s="54" t="s">
        <v>140</v>
      </c>
      <c r="F376" s="59">
        <v>611</v>
      </c>
      <c r="G376" s="56">
        <v>440</v>
      </c>
      <c r="H376" s="11"/>
    </row>
    <row r="377" spans="1:8" ht="37.5">
      <c r="A377" s="98" t="s">
        <v>91</v>
      </c>
      <c r="B377" s="85">
        <v>137</v>
      </c>
      <c r="C377" s="85"/>
      <c r="D377" s="85"/>
      <c r="E377" s="85"/>
      <c r="F377" s="85"/>
      <c r="G377" s="87">
        <f>G386+G378</f>
        <v>35743600</v>
      </c>
      <c r="H377" s="21"/>
    </row>
    <row r="378" spans="1:8" ht="18.75">
      <c r="A378" s="90" t="s">
        <v>37</v>
      </c>
      <c r="B378" s="85">
        <v>137</v>
      </c>
      <c r="C378" s="86" t="s">
        <v>294</v>
      </c>
      <c r="D378" s="85"/>
      <c r="E378" s="85"/>
      <c r="F378" s="85"/>
      <c r="G378" s="87">
        <f>G379</f>
        <v>2527500</v>
      </c>
      <c r="H378" s="21"/>
    </row>
    <row r="379" spans="1:8" ht="19.5">
      <c r="A379" s="49" t="s">
        <v>252</v>
      </c>
      <c r="B379" s="50">
        <v>137</v>
      </c>
      <c r="C379" s="72" t="s">
        <v>294</v>
      </c>
      <c r="D379" s="72" t="s">
        <v>294</v>
      </c>
      <c r="E379" s="93"/>
      <c r="F379" s="93"/>
      <c r="G379" s="52">
        <f>G380+G383</f>
        <v>2527500</v>
      </c>
      <c r="H379" s="11"/>
    </row>
    <row r="380" spans="1:8" ht="18.75">
      <c r="A380" s="53" t="s">
        <v>67</v>
      </c>
      <c r="B380" s="29">
        <v>137</v>
      </c>
      <c r="C380" s="69" t="s">
        <v>294</v>
      </c>
      <c r="D380" s="69" t="s">
        <v>294</v>
      </c>
      <c r="E380" s="30" t="s">
        <v>69</v>
      </c>
      <c r="F380" s="54"/>
      <c r="G380" s="56">
        <f>G381</f>
        <v>1066700</v>
      </c>
      <c r="H380" s="11"/>
    </row>
    <row r="381" spans="1:8" ht="18.75">
      <c r="A381" s="60" t="s">
        <v>68</v>
      </c>
      <c r="B381" s="29">
        <v>137</v>
      </c>
      <c r="C381" s="69" t="s">
        <v>294</v>
      </c>
      <c r="D381" s="69" t="s">
        <v>294</v>
      </c>
      <c r="E381" s="30" t="s">
        <v>70</v>
      </c>
      <c r="F381" s="54"/>
      <c r="G381" s="56">
        <f>G382</f>
        <v>1066700</v>
      </c>
      <c r="H381" s="11"/>
    </row>
    <row r="382" spans="1:8" ht="18.75">
      <c r="A382" s="38" t="s">
        <v>196</v>
      </c>
      <c r="B382" s="29">
        <v>137</v>
      </c>
      <c r="C382" s="69" t="s">
        <v>294</v>
      </c>
      <c r="D382" s="69" t="s">
        <v>294</v>
      </c>
      <c r="E382" s="30" t="s">
        <v>70</v>
      </c>
      <c r="F382" s="54">
        <v>244</v>
      </c>
      <c r="G382" s="56">
        <v>1066700</v>
      </c>
      <c r="H382" s="11"/>
    </row>
    <row r="383" spans="1:8" ht="18.75">
      <c r="A383" s="53" t="s">
        <v>59</v>
      </c>
      <c r="B383" s="29">
        <v>137</v>
      </c>
      <c r="C383" s="69" t="s">
        <v>294</v>
      </c>
      <c r="D383" s="69" t="s">
        <v>294</v>
      </c>
      <c r="E383" s="30" t="s">
        <v>60</v>
      </c>
      <c r="F383" s="54"/>
      <c r="G383" s="56">
        <f>G384</f>
        <v>1460800</v>
      </c>
      <c r="H383" s="11"/>
    </row>
    <row r="384" spans="1:8" ht="37.5">
      <c r="A384" s="53" t="s">
        <v>216</v>
      </c>
      <c r="B384" s="29">
        <v>137</v>
      </c>
      <c r="C384" s="69" t="s">
        <v>294</v>
      </c>
      <c r="D384" s="69" t="s">
        <v>294</v>
      </c>
      <c r="E384" s="30" t="s">
        <v>217</v>
      </c>
      <c r="F384" s="54"/>
      <c r="G384" s="56">
        <f>G385</f>
        <v>1460800</v>
      </c>
      <c r="H384" s="11"/>
    </row>
    <row r="385" spans="1:8" ht="18.75">
      <c r="A385" s="38" t="s">
        <v>196</v>
      </c>
      <c r="B385" s="29">
        <v>137</v>
      </c>
      <c r="C385" s="69" t="s">
        <v>294</v>
      </c>
      <c r="D385" s="69" t="s">
        <v>294</v>
      </c>
      <c r="E385" s="30" t="s">
        <v>217</v>
      </c>
      <c r="F385" s="54">
        <v>244</v>
      </c>
      <c r="G385" s="56">
        <v>1460800</v>
      </c>
      <c r="H385" s="11"/>
    </row>
    <row r="386" spans="1:20" s="6" customFormat="1" ht="18.75">
      <c r="A386" s="61" t="s">
        <v>264</v>
      </c>
      <c r="B386" s="85">
        <v>137</v>
      </c>
      <c r="C386" s="43" t="s">
        <v>223</v>
      </c>
      <c r="D386" s="55"/>
      <c r="E386" s="55"/>
      <c r="F386" s="55"/>
      <c r="G386" s="48">
        <f>G387+G396</f>
        <v>33216100</v>
      </c>
      <c r="H386" s="11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 s="6" customFormat="1" ht="19.5">
      <c r="A387" s="49" t="s">
        <v>224</v>
      </c>
      <c r="B387" s="50">
        <v>137</v>
      </c>
      <c r="C387" s="50" t="s">
        <v>223</v>
      </c>
      <c r="D387" s="50" t="s">
        <v>280</v>
      </c>
      <c r="E387" s="55"/>
      <c r="F387" s="55"/>
      <c r="G387" s="52">
        <f>G388+G393</f>
        <v>25148960</v>
      </c>
      <c r="H387" s="11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8" ht="18.75">
      <c r="A388" s="53" t="s">
        <v>265</v>
      </c>
      <c r="B388" s="29">
        <v>137</v>
      </c>
      <c r="C388" s="54" t="s">
        <v>223</v>
      </c>
      <c r="D388" s="54" t="s">
        <v>280</v>
      </c>
      <c r="E388" s="55" t="s">
        <v>266</v>
      </c>
      <c r="F388" s="108"/>
      <c r="G388" s="56">
        <f>G389+G391</f>
        <v>23687660</v>
      </c>
      <c r="H388" s="18"/>
    </row>
    <row r="389" spans="1:8" ht="37.5">
      <c r="A389" s="38" t="s">
        <v>159</v>
      </c>
      <c r="B389" s="29">
        <v>137</v>
      </c>
      <c r="C389" s="54" t="s">
        <v>223</v>
      </c>
      <c r="D389" s="54" t="s">
        <v>280</v>
      </c>
      <c r="E389" s="55" t="s">
        <v>161</v>
      </c>
      <c r="F389" s="108"/>
      <c r="G389" s="56">
        <f>G390</f>
        <v>21389960</v>
      </c>
      <c r="H389" s="18"/>
    </row>
    <row r="390" spans="1:8" ht="37.5">
      <c r="A390" s="38" t="s">
        <v>202</v>
      </c>
      <c r="B390" s="29">
        <v>137</v>
      </c>
      <c r="C390" s="54" t="s">
        <v>223</v>
      </c>
      <c r="D390" s="54" t="s">
        <v>280</v>
      </c>
      <c r="E390" s="55" t="s">
        <v>161</v>
      </c>
      <c r="F390" s="59">
        <v>611</v>
      </c>
      <c r="G390" s="56">
        <v>21389960</v>
      </c>
      <c r="H390" s="18"/>
    </row>
    <row r="391" spans="1:8" ht="37.5">
      <c r="A391" s="38" t="s">
        <v>160</v>
      </c>
      <c r="B391" s="29">
        <v>137</v>
      </c>
      <c r="C391" s="54" t="s">
        <v>223</v>
      </c>
      <c r="D391" s="54" t="s">
        <v>280</v>
      </c>
      <c r="E391" s="55" t="s">
        <v>162</v>
      </c>
      <c r="F391" s="108"/>
      <c r="G391" s="56">
        <f>G392</f>
        <v>2297700</v>
      </c>
      <c r="H391" s="18"/>
    </row>
    <row r="392" spans="1:8" ht="37.5">
      <c r="A392" s="38" t="s">
        <v>202</v>
      </c>
      <c r="B392" s="29">
        <v>137</v>
      </c>
      <c r="C392" s="54" t="s">
        <v>223</v>
      </c>
      <c r="D392" s="54" t="s">
        <v>280</v>
      </c>
      <c r="E392" s="55" t="s">
        <v>162</v>
      </c>
      <c r="F392" s="59">
        <v>611</v>
      </c>
      <c r="G392" s="56">
        <v>2297700</v>
      </c>
      <c r="H392" s="18"/>
    </row>
    <row r="393" spans="1:8" ht="18.75">
      <c r="A393" s="53" t="s">
        <v>267</v>
      </c>
      <c r="B393" s="29">
        <v>137</v>
      </c>
      <c r="C393" s="54" t="s">
        <v>223</v>
      </c>
      <c r="D393" s="54" t="s">
        <v>280</v>
      </c>
      <c r="E393" s="55" t="s">
        <v>268</v>
      </c>
      <c r="F393" s="55"/>
      <c r="G393" s="56">
        <f>G394</f>
        <v>1461300</v>
      </c>
      <c r="H393" s="11"/>
    </row>
    <row r="394" spans="1:8" ht="18.75">
      <c r="A394" s="63" t="s">
        <v>90</v>
      </c>
      <c r="B394" s="29">
        <v>137</v>
      </c>
      <c r="C394" s="54" t="s">
        <v>223</v>
      </c>
      <c r="D394" s="54" t="s">
        <v>280</v>
      </c>
      <c r="E394" s="55" t="s">
        <v>230</v>
      </c>
      <c r="F394" s="55"/>
      <c r="G394" s="56">
        <f>G395</f>
        <v>1461300</v>
      </c>
      <c r="H394" s="11"/>
    </row>
    <row r="395" spans="1:8" ht="18.75">
      <c r="A395" s="38" t="s">
        <v>196</v>
      </c>
      <c r="B395" s="29">
        <v>137</v>
      </c>
      <c r="C395" s="54" t="s">
        <v>223</v>
      </c>
      <c r="D395" s="54" t="s">
        <v>280</v>
      </c>
      <c r="E395" s="55" t="s">
        <v>230</v>
      </c>
      <c r="F395" s="59">
        <v>244</v>
      </c>
      <c r="G395" s="56">
        <v>1461300</v>
      </c>
      <c r="H395" s="11"/>
    </row>
    <row r="396" spans="1:8" ht="19.5">
      <c r="A396" s="62" t="s">
        <v>82</v>
      </c>
      <c r="B396" s="50">
        <v>137</v>
      </c>
      <c r="C396" s="58" t="s">
        <v>223</v>
      </c>
      <c r="D396" s="58" t="s">
        <v>292</v>
      </c>
      <c r="E396" s="105"/>
      <c r="F396" s="104"/>
      <c r="G396" s="52">
        <f>G397+G403</f>
        <v>8067140</v>
      </c>
      <c r="H396" s="12"/>
    </row>
    <row r="397" spans="1:8" ht="37.5">
      <c r="A397" s="38" t="s">
        <v>283</v>
      </c>
      <c r="B397" s="29">
        <v>137</v>
      </c>
      <c r="C397" s="59" t="s">
        <v>223</v>
      </c>
      <c r="D397" s="59" t="s">
        <v>292</v>
      </c>
      <c r="E397" s="59" t="s">
        <v>284</v>
      </c>
      <c r="F397" s="64"/>
      <c r="G397" s="56">
        <f>G398</f>
        <v>4837000</v>
      </c>
      <c r="H397" s="12"/>
    </row>
    <row r="398" spans="1:8" ht="18.75">
      <c r="A398" s="38" t="s">
        <v>288</v>
      </c>
      <c r="B398" s="29">
        <v>137</v>
      </c>
      <c r="C398" s="59" t="s">
        <v>223</v>
      </c>
      <c r="D398" s="59" t="s">
        <v>292</v>
      </c>
      <c r="E398" s="59" t="s">
        <v>289</v>
      </c>
      <c r="F398" s="59"/>
      <c r="G398" s="56">
        <f>G399+G400+G401+G402</f>
        <v>4837000</v>
      </c>
      <c r="H398" s="12"/>
    </row>
    <row r="399" spans="1:8" ht="18.75">
      <c r="A399" s="38" t="s">
        <v>333</v>
      </c>
      <c r="B399" s="29">
        <v>137</v>
      </c>
      <c r="C399" s="59" t="s">
        <v>223</v>
      </c>
      <c r="D399" s="59" t="s">
        <v>292</v>
      </c>
      <c r="E399" s="59" t="s">
        <v>289</v>
      </c>
      <c r="F399" s="59">
        <v>120</v>
      </c>
      <c r="G399" s="56">
        <v>4301000</v>
      </c>
      <c r="H399" s="12"/>
    </row>
    <row r="400" spans="1:8" ht="18.75">
      <c r="A400" s="38" t="s">
        <v>195</v>
      </c>
      <c r="B400" s="29">
        <v>137</v>
      </c>
      <c r="C400" s="59" t="s">
        <v>223</v>
      </c>
      <c r="D400" s="59" t="s">
        <v>292</v>
      </c>
      <c r="E400" s="59" t="s">
        <v>289</v>
      </c>
      <c r="F400" s="59">
        <v>242</v>
      </c>
      <c r="G400" s="56">
        <v>172605</v>
      </c>
      <c r="H400" s="12"/>
    </row>
    <row r="401" spans="1:8" ht="18.75">
      <c r="A401" s="38" t="s">
        <v>196</v>
      </c>
      <c r="B401" s="29">
        <v>137</v>
      </c>
      <c r="C401" s="59" t="s">
        <v>223</v>
      </c>
      <c r="D401" s="59" t="s">
        <v>292</v>
      </c>
      <c r="E401" s="59" t="s">
        <v>289</v>
      </c>
      <c r="F401" s="59">
        <v>244</v>
      </c>
      <c r="G401" s="56">
        <v>361395</v>
      </c>
      <c r="H401" s="12"/>
    </row>
    <row r="402" spans="1:8" ht="18.75">
      <c r="A402" s="38" t="s">
        <v>198</v>
      </c>
      <c r="B402" s="29">
        <v>137</v>
      </c>
      <c r="C402" s="59" t="s">
        <v>223</v>
      </c>
      <c r="D402" s="59" t="s">
        <v>292</v>
      </c>
      <c r="E402" s="59" t="s">
        <v>289</v>
      </c>
      <c r="F402" s="59">
        <v>851</v>
      </c>
      <c r="G402" s="56">
        <v>2000</v>
      </c>
      <c r="H402" s="12"/>
    </row>
    <row r="403" spans="1:8" ht="56.25">
      <c r="A403" s="109" t="s">
        <v>250</v>
      </c>
      <c r="B403" s="29">
        <v>137</v>
      </c>
      <c r="C403" s="59" t="s">
        <v>223</v>
      </c>
      <c r="D403" s="59" t="s">
        <v>292</v>
      </c>
      <c r="E403" s="59" t="s">
        <v>251</v>
      </c>
      <c r="F403" s="59"/>
      <c r="G403" s="56">
        <f>G404+G406</f>
        <v>3230140</v>
      </c>
      <c r="H403" s="12"/>
    </row>
    <row r="404" spans="1:8" ht="75">
      <c r="A404" s="38" t="s">
        <v>135</v>
      </c>
      <c r="B404" s="29">
        <v>137</v>
      </c>
      <c r="C404" s="59" t="s">
        <v>223</v>
      </c>
      <c r="D404" s="59" t="s">
        <v>292</v>
      </c>
      <c r="E404" s="59" t="s">
        <v>139</v>
      </c>
      <c r="F404" s="59"/>
      <c r="G404" s="56">
        <f>G405</f>
        <v>3217220</v>
      </c>
      <c r="H404" s="12"/>
    </row>
    <row r="405" spans="1:8" ht="37.5">
      <c r="A405" s="38" t="s">
        <v>202</v>
      </c>
      <c r="B405" s="29">
        <v>137</v>
      </c>
      <c r="C405" s="59" t="s">
        <v>223</v>
      </c>
      <c r="D405" s="59" t="s">
        <v>292</v>
      </c>
      <c r="E405" s="59" t="s">
        <v>139</v>
      </c>
      <c r="F405" s="59">
        <v>611</v>
      </c>
      <c r="G405" s="56">
        <v>3217220</v>
      </c>
      <c r="H405" s="12"/>
    </row>
    <row r="406" spans="1:8" ht="75">
      <c r="A406" s="38" t="s">
        <v>136</v>
      </c>
      <c r="B406" s="29">
        <v>137</v>
      </c>
      <c r="C406" s="59" t="s">
        <v>223</v>
      </c>
      <c r="D406" s="59" t="s">
        <v>292</v>
      </c>
      <c r="E406" s="59" t="s">
        <v>140</v>
      </c>
      <c r="F406" s="59"/>
      <c r="G406" s="56">
        <f>G407</f>
        <v>12920</v>
      </c>
      <c r="H406" s="12"/>
    </row>
    <row r="407" spans="1:8" ht="37.5">
      <c r="A407" s="38" t="s">
        <v>202</v>
      </c>
      <c r="B407" s="29">
        <v>137</v>
      </c>
      <c r="C407" s="59" t="s">
        <v>223</v>
      </c>
      <c r="D407" s="59" t="s">
        <v>292</v>
      </c>
      <c r="E407" s="59" t="s">
        <v>140</v>
      </c>
      <c r="F407" s="59">
        <v>611</v>
      </c>
      <c r="G407" s="56">
        <v>12920</v>
      </c>
      <c r="H407" s="12"/>
    </row>
    <row r="408" spans="1:7" ht="18.75">
      <c r="A408" s="27" t="s">
        <v>23</v>
      </c>
      <c r="B408" s="28"/>
      <c r="C408" s="29"/>
      <c r="D408" s="29"/>
      <c r="E408" s="30"/>
      <c r="F408" s="29"/>
      <c r="G408" s="87">
        <f>G10+G172+G201+G330+G377+G295+G181</f>
        <v>2882008700</v>
      </c>
    </row>
    <row r="409" spans="1:7" ht="18.75">
      <c r="A409" s="14"/>
      <c r="B409" s="15"/>
      <c r="C409" s="15"/>
      <c r="D409" s="15"/>
      <c r="E409" s="15"/>
      <c r="F409" s="15"/>
      <c r="G409" s="25"/>
    </row>
  </sheetData>
  <sheetProtection/>
  <autoFilter ref="C1:C409"/>
  <mergeCells count="6">
    <mergeCell ref="E1:G1"/>
    <mergeCell ref="E2:G2"/>
    <mergeCell ref="A6:G6"/>
    <mergeCell ref="A7:G7"/>
    <mergeCell ref="E3:G3"/>
    <mergeCell ref="E4:G4"/>
  </mergeCells>
  <printOptions horizontalCentered="1"/>
  <pageMargins left="0.3937007874015748" right="0.3937007874015748" top="1.1811023622047245" bottom="0.7874015748031497" header="0.1968503937007874" footer="0.11811023622047245"/>
  <pageSetup fitToHeight="0" fitToWidth="1" horizontalDpi="600" verticalDpi="600" orientation="landscape" paperSize="9" scale="75" r:id="rId1"/>
  <headerFooter alignWithMargins="0">
    <oddFooter>&amp;CСтраница &amp;P</oddFooter>
  </headerFooter>
  <rowBreaks count="3" manualBreakCount="3">
    <brk id="28" max="7" man="1"/>
    <brk id="52" max="7" man="1"/>
    <brk id="7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Ястребова</cp:lastModifiedBy>
  <cp:lastPrinted>2012-11-09T08:23:01Z</cp:lastPrinted>
  <dcterms:created xsi:type="dcterms:W3CDTF">1996-10-08T23:32:33Z</dcterms:created>
  <dcterms:modified xsi:type="dcterms:W3CDTF">2012-11-12T12:20:12Z</dcterms:modified>
  <cp:category/>
  <cp:version/>
  <cp:contentType/>
  <cp:contentStatus/>
</cp:coreProperties>
</file>